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0C1E1980-B339-48C8-B9FF-41CDCA8597C0}" xr6:coauthVersionLast="31" xr6:coauthVersionMax="31" xr10:uidLastSave="{00000000-0000-0000-0000-000000000000}"/>
  <bookViews>
    <workbookView xWindow="-15" yWindow="-15" windowWidth="9585" windowHeight="5175" xr2:uid="{00000000-000D-0000-FFFF-FFFF00000000}"/>
  </bookViews>
  <sheets>
    <sheet name="Sheet1" sheetId="1" r:id="rId1"/>
  </sheets>
  <definedNames>
    <definedName name="\a">Sheet1!#REF!</definedName>
    <definedName name="\h">Sheet1!#REF!</definedName>
    <definedName name="\p">Sheet1!#REF!</definedName>
    <definedName name="\s">Sheet1!#REF!</definedName>
    <definedName name="_Regression_Int" localSheetId="0" hidden="1">1</definedName>
    <definedName name="ALTS">Sheet1!#REF!</definedName>
    <definedName name="HELP">Sheet1!#REF!</definedName>
    <definedName name="_xlnm.Print_Area" localSheetId="0">Sheet1!$B$1:$M$51</definedName>
    <definedName name="Print_Area_MI">Sheet1!$B$1:$M$51</definedName>
  </definedNames>
  <calcPr calcId="179017"/>
</workbook>
</file>

<file path=xl/calcChain.xml><?xml version="1.0" encoding="utf-8"?>
<calcChain xmlns="http://schemas.openxmlformats.org/spreadsheetml/2006/main">
  <c r="F10" i="1" l="1"/>
  <c r="F12" i="1"/>
  <c r="V11" i="1" l="1"/>
  <c r="V12" i="1"/>
  <c r="V13" i="1"/>
  <c r="V14" i="1"/>
  <c r="V15" i="1"/>
  <c r="V16" i="1"/>
  <c r="V17" i="1"/>
  <c r="V18" i="1"/>
  <c r="W19" i="1" s="1"/>
  <c r="Y19" i="1" s="1"/>
  <c r="V19" i="1"/>
  <c r="V20" i="1"/>
  <c r="V21" i="1"/>
  <c r="V22" i="1"/>
  <c r="W23" i="1" s="1"/>
  <c r="Y23" i="1" s="1"/>
  <c r="V23" i="1"/>
  <c r="V24" i="1"/>
  <c r="V25" i="1"/>
  <c r="V26" i="1"/>
  <c r="W27" i="1" s="1"/>
  <c r="Y27" i="1" s="1"/>
  <c r="V27" i="1"/>
  <c r="V28" i="1"/>
  <c r="V29" i="1"/>
  <c r="V30" i="1"/>
  <c r="W31" i="1" s="1"/>
  <c r="Y31" i="1" s="1"/>
  <c r="V31" i="1"/>
  <c r="V32" i="1"/>
  <c r="V33" i="1"/>
  <c r="V34" i="1"/>
  <c r="W35" i="1" s="1"/>
  <c r="Y35" i="1" s="1"/>
  <c r="V35" i="1"/>
  <c r="V36" i="1"/>
  <c r="V37" i="1"/>
  <c r="V38" i="1"/>
  <c r="W39" i="1" s="1"/>
  <c r="Y39" i="1" s="1"/>
  <c r="V39" i="1"/>
  <c r="V40" i="1"/>
  <c r="V41" i="1"/>
  <c r="V42" i="1"/>
  <c r="W43" i="1" s="1"/>
  <c r="Y43" i="1" s="1"/>
  <c r="V43" i="1"/>
  <c r="V44" i="1"/>
  <c r="V45" i="1"/>
  <c r="V46" i="1"/>
  <c r="W47" i="1" s="1"/>
  <c r="Y47" i="1" s="1"/>
  <c r="V47" i="1"/>
  <c r="V48" i="1"/>
  <c r="V49" i="1"/>
  <c r="V50" i="1"/>
  <c r="W51" i="1" s="1"/>
  <c r="Y51" i="1" s="1"/>
  <c r="V51" i="1"/>
  <c r="W16" i="1"/>
  <c r="Y16" i="1" s="1"/>
  <c r="W18" i="1"/>
  <c r="Y18" i="1" s="1"/>
  <c r="W22" i="1"/>
  <c r="Y22" i="1" s="1"/>
  <c r="W28" i="1"/>
  <c r="Y28" i="1" s="1"/>
  <c r="W32" i="1"/>
  <c r="Y32" i="1" s="1"/>
  <c r="W36" i="1"/>
  <c r="Y36" i="1" s="1"/>
  <c r="W38" i="1"/>
  <c r="Y38" i="1" s="1"/>
  <c r="W42" i="1"/>
  <c r="Y42" i="1" s="1"/>
  <c r="W46" i="1"/>
  <c r="Y46" i="1" s="1"/>
  <c r="W50" i="1"/>
  <c r="Y50" i="1" s="1"/>
  <c r="V10" i="1"/>
  <c r="W14" i="1"/>
  <c r="Y14" i="1" s="1"/>
  <c r="X11" i="1"/>
  <c r="X12" i="1"/>
  <c r="X13" i="1"/>
  <c r="X14" i="1"/>
  <c r="X15" i="1"/>
  <c r="X16" i="1"/>
  <c r="X17" i="1"/>
  <c r="X18" i="1"/>
  <c r="X19" i="1"/>
  <c r="X20" i="1"/>
  <c r="W21" i="1"/>
  <c r="Y21" i="1" s="1"/>
  <c r="X21" i="1"/>
  <c r="X22" i="1"/>
  <c r="X23" i="1"/>
  <c r="X24" i="1"/>
  <c r="X25" i="1"/>
  <c r="X26" i="1"/>
  <c r="X27" i="1"/>
  <c r="X28" i="1"/>
  <c r="W29" i="1"/>
  <c r="Y29" i="1" s="1"/>
  <c r="X29" i="1"/>
  <c r="X30" i="1"/>
  <c r="X31" i="1"/>
  <c r="X32" i="1"/>
  <c r="X33" i="1"/>
  <c r="X34" i="1"/>
  <c r="X35" i="1"/>
  <c r="X36" i="1"/>
  <c r="W37" i="1"/>
  <c r="Y37" i="1" s="1"/>
  <c r="X37" i="1"/>
  <c r="X38" i="1"/>
  <c r="X39" i="1"/>
  <c r="X40" i="1"/>
  <c r="X41" i="1"/>
  <c r="X42" i="1"/>
  <c r="X43" i="1"/>
  <c r="X44" i="1"/>
  <c r="W45" i="1"/>
  <c r="Y45" i="1" s="1"/>
  <c r="X45" i="1"/>
  <c r="X46" i="1"/>
  <c r="X47" i="1"/>
  <c r="X48" i="1"/>
  <c r="X49" i="1"/>
  <c r="X50" i="1"/>
  <c r="X51" i="1"/>
  <c r="I12" i="1"/>
  <c r="W13" i="1" l="1"/>
  <c r="Y13" i="1" s="1"/>
  <c r="W15" i="1"/>
  <c r="Y15" i="1" s="1"/>
  <c r="W49" i="1"/>
  <c r="Y49" i="1" s="1"/>
  <c r="W41" i="1"/>
  <c r="Y41" i="1" s="1"/>
  <c r="W33" i="1"/>
  <c r="Y33" i="1" s="1"/>
  <c r="J33" i="1" s="1"/>
  <c r="W25" i="1"/>
  <c r="Y25" i="1" s="1"/>
  <c r="W17" i="1"/>
  <c r="Y17" i="1" s="1"/>
  <c r="W44" i="1"/>
  <c r="Y44" i="1" s="1"/>
  <c r="W40" i="1"/>
  <c r="Y40" i="1" s="1"/>
  <c r="W34" i="1"/>
  <c r="Y34" i="1" s="1"/>
  <c r="W30" i="1"/>
  <c r="Y30" i="1" s="1"/>
  <c r="W26" i="1"/>
  <c r="Y26" i="1" s="1"/>
  <c r="W20" i="1"/>
  <c r="Y20" i="1" s="1"/>
  <c r="J20" i="1" s="1"/>
  <c r="W48" i="1"/>
  <c r="Y48" i="1" s="1"/>
  <c r="W24" i="1"/>
  <c r="Y24" i="1" s="1"/>
  <c r="W11" i="1"/>
  <c r="I11" i="1" s="1"/>
  <c r="W12" i="1"/>
  <c r="Y12" i="1" s="1"/>
  <c r="I14" i="1"/>
  <c r="J14" i="1"/>
  <c r="I16" i="1"/>
  <c r="J16" i="1"/>
  <c r="I18" i="1"/>
  <c r="J18" i="1"/>
  <c r="I21" i="1"/>
  <c r="J21" i="1"/>
  <c r="I22" i="1"/>
  <c r="J22" i="1"/>
  <c r="I23" i="1"/>
  <c r="J23" i="1"/>
  <c r="J24" i="1"/>
  <c r="I25" i="1"/>
  <c r="J25" i="1"/>
  <c r="I26" i="1"/>
  <c r="J26" i="1"/>
  <c r="I27" i="1"/>
  <c r="J27" i="1"/>
  <c r="I28" i="1"/>
  <c r="J28" i="1"/>
  <c r="I29" i="1"/>
  <c r="J29" i="1"/>
  <c r="J30" i="1"/>
  <c r="I31" i="1"/>
  <c r="J31" i="1"/>
  <c r="I32" i="1"/>
  <c r="J32" i="1"/>
  <c r="I34" i="1"/>
  <c r="J34" i="1"/>
  <c r="I35" i="1"/>
  <c r="J35" i="1"/>
  <c r="I36" i="1"/>
  <c r="J36" i="1"/>
  <c r="I37" i="1"/>
  <c r="J37" i="1"/>
  <c r="I38" i="1"/>
  <c r="J38" i="1"/>
  <c r="I39" i="1"/>
  <c r="J39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40" i="1" l="1"/>
  <c r="I33" i="1"/>
  <c r="I20" i="1"/>
  <c r="I30" i="1"/>
  <c r="I24" i="1"/>
  <c r="Y11" i="1"/>
  <c r="F14" i="1" l="1"/>
  <c r="H14" i="1"/>
  <c r="F16" i="1"/>
  <c r="H16" i="1"/>
  <c r="F18" i="1"/>
  <c r="H18" i="1"/>
  <c r="F20" i="1"/>
  <c r="H20" i="1"/>
  <c r="F22" i="1"/>
  <c r="H22" i="1"/>
  <c r="F24" i="1"/>
  <c r="H24" i="1"/>
  <c r="F26" i="1"/>
  <c r="H25" i="1" s="1"/>
  <c r="H26" i="1"/>
  <c r="F28" i="1"/>
  <c r="H28" i="1"/>
  <c r="F30" i="1"/>
  <c r="H30" i="1"/>
  <c r="F32" i="1"/>
  <c r="H31" i="1" s="1"/>
  <c r="H32" i="1"/>
  <c r="F34" i="1"/>
  <c r="H34" i="1"/>
  <c r="F36" i="1"/>
  <c r="H36" i="1"/>
  <c r="F38" i="1"/>
  <c r="H38" i="1"/>
  <c r="F40" i="1"/>
  <c r="H40" i="1"/>
  <c r="F42" i="1"/>
  <c r="H41" i="1" s="1"/>
  <c r="H42" i="1"/>
  <c r="F44" i="1"/>
  <c r="H44" i="1"/>
  <c r="F46" i="1"/>
  <c r="H46" i="1"/>
  <c r="F48" i="1"/>
  <c r="H47" i="1" s="1"/>
  <c r="H48" i="1"/>
  <c r="F50" i="1"/>
  <c r="H50" i="1"/>
  <c r="J19" i="1" l="1"/>
  <c r="I19" i="1"/>
  <c r="H11" i="1"/>
  <c r="J11" i="1"/>
  <c r="K11" i="1" s="1"/>
  <c r="I17" i="1"/>
  <c r="J17" i="1"/>
  <c r="I13" i="1"/>
  <c r="J13" i="1"/>
  <c r="I15" i="1"/>
  <c r="J15" i="1"/>
  <c r="K37" i="1"/>
  <c r="K41" i="1"/>
  <c r="H35" i="1"/>
  <c r="K25" i="1"/>
  <c r="H37" i="1"/>
  <c r="H21" i="1"/>
  <c r="K49" i="1"/>
  <c r="K45" i="1"/>
  <c r="H39" i="1"/>
  <c r="K29" i="1"/>
  <c r="H23" i="1"/>
  <c r="H45" i="1"/>
  <c r="H29" i="1"/>
  <c r="H13" i="1"/>
  <c r="K43" i="1"/>
  <c r="K33" i="1"/>
  <c r="H27" i="1"/>
  <c r="H49" i="1"/>
  <c r="K39" i="1"/>
  <c r="H33" i="1"/>
  <c r="K23" i="1"/>
  <c r="H17" i="1"/>
  <c r="K19" i="1"/>
  <c r="H19" i="1"/>
  <c r="H15" i="1"/>
  <c r="H43" i="1"/>
  <c r="K47" i="1"/>
  <c r="K35" i="1"/>
  <c r="K31" i="1"/>
  <c r="K27" i="1"/>
  <c r="K21" i="1"/>
  <c r="K15" i="1" l="1"/>
  <c r="K17" i="1"/>
  <c r="K13" i="1"/>
  <c r="K51" i="1" l="1"/>
</calcChain>
</file>

<file path=xl/sharedStrings.xml><?xml version="1.0" encoding="utf-8"?>
<sst xmlns="http://schemas.openxmlformats.org/spreadsheetml/2006/main" count="69" uniqueCount="47">
  <si>
    <t>THIS SPREADSHEET CALCULATES YARDAGE VOLUMES USING AVERAGE END AREAS.</t>
  </si>
  <si>
    <t>CELLS THAT DO NOT REQUIRE DATA ENTRY ARE PROTECTED.</t>
  </si>
  <si>
    <t>convert</t>
  </si>
  <si>
    <t>length</t>
  </si>
  <si>
    <t>ave end</t>
  </si>
  <si>
    <t>cy</t>
  </si>
  <si>
    <t>NEGATIVE STATIONING MAY BE USED IF DESIRED.</t>
  </si>
  <si>
    <t>sta-ft</t>
  </si>
  <si>
    <t>area</t>
  </si>
  <si>
    <t>THE SPREADSHEET AUTOMATICALLY CONVERTS THE STATIONING TO FEET.</t>
  </si>
  <si>
    <t>ENTERED BY:</t>
  </si>
  <si>
    <t>IF YOU ARE BEGINNING OR ENDING ON A STATION YOU MUST SAY SO.</t>
  </si>
  <si>
    <t>CHECKED BY:</t>
  </si>
  <si>
    <t xml:space="preserve">TYPE BEGIN OR END IN COLUMN E.(THEY MUST BE SPELLED CORRECTLY)  </t>
  </si>
  <si>
    <t>Cubic Yard Computations Using Average End Areas</t>
  </si>
  <si>
    <t>IF YOU ARE BETWEEN THE BEGINNING AND END YOU MUST LEAVE THE CELL BLANK.</t>
  </si>
  <si>
    <t>BEGIN</t>
  </si>
  <si>
    <t>END</t>
  </si>
  <si>
    <t>AVE. END</t>
  </si>
  <si>
    <t>CUBIC</t>
  </si>
  <si>
    <t>*IF YOU FAIL TO DO THIS PROPERLY YOU WILL GET AN ERROR.*</t>
  </si>
  <si>
    <t>OR END</t>
  </si>
  <si>
    <t>LENGTH</t>
  </si>
  <si>
    <t>YARDS</t>
  </si>
  <si>
    <t>SUBTOTAL</t>
  </si>
  <si>
    <t>REMARKS</t>
  </si>
  <si>
    <t>NEXT ENTER THE END AREA IN SQUARE FEET FOR THE STATION.</t>
  </si>
  <si>
    <t xml:space="preserve"> </t>
  </si>
  <si>
    <t>GO ON TO THE NEXT STATION(REMEMBER TO ENTER END OR BEGIN WHEN REQUIRED).</t>
  </si>
  <si>
    <t>IF YOU WOULD LIKE TO SEE AN EXAMPLE GO TO CELL B73 (F5 THEN TYPE B73).</t>
  </si>
  <si>
    <t xml:space="preserve">THE SPREADSHEET WILL AUTOMATICALLY COMPUTE THE DISTANCE BETWEEN THE </t>
  </si>
  <si>
    <t>STATIONS IN FEET, THE AVERAGE OF THE END AREAS IN SQUARE FEET AND THE</t>
  </si>
  <si>
    <t>VOLUME IN CUBIC YARDS BETWEEN THE TWO STATIONS.</t>
  </si>
  <si>
    <t>IT WILL THEN KEEP A RUNNING TOTAL OF THE VOLUMES AND A SHEET TOTAL.</t>
  </si>
  <si>
    <t xml:space="preserve">IF YOU ARE READY TO BEGIN GO TO CELL B4. </t>
  </si>
  <si>
    <t>IF YOU WANT TO SAVE YOUR WORK, BE SURE TO RENAME THE FILE FIRST.</t>
  </si>
  <si>
    <t>TOTAL:</t>
  </si>
  <si>
    <t>ITEM DESC.:</t>
  </si>
  <si>
    <t>ITEM #:</t>
  </si>
  <si>
    <t>CATEGORY:</t>
  </si>
  <si>
    <t>PROJECT I.D:</t>
  </si>
  <si>
    <t>ROADWAY:</t>
  </si>
  <si>
    <t>DESCRIPTION:</t>
  </si>
  <si>
    <t>COUNTY:</t>
  </si>
  <si>
    <t>STATION</t>
  </si>
  <si>
    <t>FIRST ENTER THE STATION YOU WANT TO START WITH IN CELL B4 (NO '+' SIGN)</t>
  </si>
  <si>
    <t>AREA (SF)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</si>
</sst>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;;;"/>
    <numFmt numFmtId="166" formatCode="0_)"/>
    <numFmt numFmtId="167" formatCode="0.0_)"/>
    <numFmt numFmtId="168" formatCode="0.00_)"/>
    <numFmt numFmtId="169" formatCode="0\+00"/>
  </numFmts>
  <fonts count="9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name val="Arial"/>
      <family val="2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lightGray">
        <fgColor indexed="8"/>
      </patternFill>
    </fill>
  </fills>
  <borders count="4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164" fontId="0" fillId="0" borderId="0"/>
  </cellStyleXfs>
  <cellXfs count="85">
    <xf numFmtId="164" fontId="0" fillId="0" borderId="0" xfId="0"/>
    <xf numFmtId="165" fontId="0" fillId="0" borderId="0" xfId="0" applyNumberFormat="1" applyProtection="1"/>
    <xf numFmtId="164" fontId="5" fillId="0" borderId="1" xfId="0" applyFont="1" applyBorder="1" applyProtection="1">
      <protection locked="0"/>
    </xf>
    <xf numFmtId="164" fontId="4" fillId="0" borderId="1" xfId="0" applyFont="1" applyBorder="1"/>
    <xf numFmtId="165" fontId="2" fillId="0" borderId="0" xfId="0" applyNumberFormat="1" applyFont="1" applyProtection="1"/>
    <xf numFmtId="165" fontId="2" fillId="0" borderId="0" xfId="0" applyNumberFormat="1" applyFont="1" applyAlignment="1" applyProtection="1">
      <alignment horizontal="center"/>
    </xf>
    <xf numFmtId="164" fontId="3" fillId="0" borderId="0" xfId="0" applyFont="1"/>
    <xf numFmtId="164" fontId="2" fillId="0" borderId="0" xfId="0" applyFont="1"/>
    <xf numFmtId="164" fontId="1" fillId="0" borderId="0" xfId="0" applyFont="1" applyAlignment="1" applyProtection="1">
      <alignment horizontal="center"/>
    </xf>
    <xf numFmtId="164" fontId="6" fillId="0" borderId="1" xfId="0" applyFont="1" applyBorder="1" applyProtection="1">
      <protection locked="0"/>
    </xf>
    <xf numFmtId="164" fontId="1" fillId="0" borderId="0" xfId="0" applyFont="1"/>
    <xf numFmtId="164" fontId="2" fillId="0" borderId="2" xfId="0" applyFont="1" applyBorder="1"/>
    <xf numFmtId="49" fontId="2" fillId="0" borderId="2" xfId="0" applyNumberFormat="1" applyFont="1" applyBorder="1"/>
    <xf numFmtId="164" fontId="4" fillId="0" borderId="5" xfId="0" applyNumberFormat="1" applyFont="1" applyBorder="1" applyAlignment="1" applyProtection="1">
      <alignment horizontal="left"/>
    </xf>
    <xf numFmtId="164" fontId="2" fillId="0" borderId="6" xfId="0" applyNumberFormat="1" applyFont="1" applyBorder="1" applyAlignment="1" applyProtection="1">
      <alignment horizontal="right"/>
    </xf>
    <xf numFmtId="164" fontId="2" fillId="0" borderId="7" xfId="0" applyFont="1" applyBorder="1"/>
    <xf numFmtId="164" fontId="0" fillId="2" borderId="11" xfId="0" applyFill="1" applyBorder="1"/>
    <xf numFmtId="164" fontId="0" fillId="2" borderId="11" xfId="0" applyFill="1" applyBorder="1" applyAlignment="1" applyProtection="1">
      <alignment horizontal="center"/>
    </xf>
    <xf numFmtId="164" fontId="0" fillId="2" borderId="8" xfId="0" applyFill="1" applyBorder="1"/>
    <xf numFmtId="167" fontId="0" fillId="2" borderId="8" xfId="0" applyNumberFormat="1" applyFill="1" applyBorder="1" applyAlignment="1" applyProtection="1">
      <alignment horizontal="center"/>
    </xf>
    <xf numFmtId="167" fontId="0" fillId="0" borderId="11" xfId="0" applyNumberFormat="1" applyBorder="1" applyProtection="1"/>
    <xf numFmtId="167" fontId="0" fillId="0" borderId="10" xfId="0" applyNumberFormat="1" applyBorder="1" applyProtection="1"/>
    <xf numFmtId="167" fontId="0" fillId="2" borderId="11" xfId="0" applyNumberFormat="1" applyFill="1" applyBorder="1" applyProtection="1"/>
    <xf numFmtId="167" fontId="0" fillId="2" borderId="8" xfId="0" applyNumberFormat="1" applyFill="1" applyBorder="1" applyProtection="1"/>
    <xf numFmtId="168" fontId="1" fillId="0" borderId="12" xfId="0" applyNumberFormat="1" applyFont="1" applyBorder="1" applyAlignment="1" applyProtection="1">
      <alignment horizontal="center"/>
    </xf>
    <xf numFmtId="49" fontId="2" fillId="0" borderId="4" xfId="0" applyNumberFormat="1" applyFont="1" applyBorder="1"/>
    <xf numFmtId="49" fontId="2" fillId="0" borderId="22" xfId="0" applyNumberFormat="1" applyFont="1" applyBorder="1"/>
    <xf numFmtId="49" fontId="2" fillId="0" borderId="0" xfId="0" applyNumberFormat="1" applyFont="1" applyBorder="1"/>
    <xf numFmtId="49" fontId="2" fillId="0" borderId="23" xfId="0" applyNumberFormat="1" applyFont="1" applyBorder="1"/>
    <xf numFmtId="49" fontId="2" fillId="0" borderId="24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164" fontId="2" fillId="0" borderId="18" xfId="0" applyFont="1" applyFill="1" applyBorder="1"/>
    <xf numFmtId="164" fontId="2" fillId="0" borderId="0" xfId="0" applyFont="1" applyFill="1" applyBorder="1"/>
    <xf numFmtId="164" fontId="2" fillId="0" borderId="25" xfId="0" applyFont="1" applyFill="1" applyBorder="1"/>
    <xf numFmtId="164" fontId="7" fillId="0" borderId="25" xfId="0" applyFont="1" applyFill="1" applyBorder="1" applyAlignment="1" applyProtection="1">
      <alignment horizontal="center"/>
    </xf>
    <xf numFmtId="164" fontId="7" fillId="0" borderId="25" xfId="0" applyFont="1" applyFill="1" applyBorder="1"/>
    <xf numFmtId="164" fontId="2" fillId="0" borderId="19" xfId="0" applyFont="1" applyFill="1" applyBorder="1"/>
    <xf numFmtId="164" fontId="7" fillId="0" borderId="28" xfId="0" applyFont="1" applyFill="1" applyBorder="1"/>
    <xf numFmtId="164" fontId="7" fillId="0" borderId="28" xfId="0" applyFont="1" applyFill="1" applyBorder="1" applyAlignment="1" applyProtection="1">
      <alignment horizontal="center"/>
    </xf>
    <xf numFmtId="164" fontId="7" fillId="0" borderId="29" xfId="0" applyNumberFormat="1" applyFont="1" applyFill="1" applyBorder="1" applyAlignment="1" applyProtection="1">
      <alignment horizontal="center"/>
    </xf>
    <xf numFmtId="4" fontId="1" fillId="0" borderId="30" xfId="0" applyNumberFormat="1" applyFont="1" applyBorder="1" applyProtection="1"/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Protection="1">
      <protection locked="0"/>
    </xf>
    <xf numFmtId="49" fontId="2" fillId="0" borderId="20" xfId="0" quotePrefix="1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49" fontId="2" fillId="0" borderId="3" xfId="0" applyNumberFormat="1" applyFont="1" applyBorder="1" applyProtection="1">
      <protection locked="0"/>
    </xf>
    <xf numFmtId="49" fontId="2" fillId="0" borderId="16" xfId="0" applyNumberFormat="1" applyFont="1" applyBorder="1"/>
    <xf numFmtId="49" fontId="2" fillId="0" borderId="18" xfId="0" applyNumberFormat="1" applyFont="1" applyBorder="1"/>
    <xf numFmtId="49" fontId="2" fillId="0" borderId="7" xfId="0" applyNumberFormat="1" applyFont="1" applyBorder="1"/>
    <xf numFmtId="165" fontId="0" fillId="0" borderId="0" xfId="0" applyNumberFormat="1" applyAlignment="1" applyProtection="1">
      <alignment horizontal="center"/>
    </xf>
    <xf numFmtId="164" fontId="0" fillId="0" borderId="10" xfId="0" applyFont="1" applyBorder="1" applyAlignment="1" applyProtection="1">
      <alignment horizontal="center"/>
      <protection locked="0"/>
    </xf>
    <xf numFmtId="166" fontId="0" fillId="0" borderId="10" xfId="0" applyNumberFormat="1" applyFont="1" applyBorder="1" applyAlignment="1" applyProtection="1">
      <alignment horizontal="center"/>
    </xf>
    <xf numFmtId="167" fontId="0" fillId="0" borderId="10" xfId="0" applyNumberFormat="1" applyFont="1" applyBorder="1" applyAlignment="1" applyProtection="1">
      <alignment horizontal="center"/>
      <protection locked="0"/>
    </xf>
    <xf numFmtId="164" fontId="0" fillId="2" borderId="36" xfId="0" applyNumberFormat="1" applyFill="1" applyBorder="1" applyAlignment="1" applyProtection="1">
      <alignment horizontal="center"/>
    </xf>
    <xf numFmtId="164" fontId="8" fillId="2" borderId="37" xfId="0" applyFont="1" applyFill="1" applyBorder="1" applyAlignment="1">
      <alignment horizontal="center"/>
    </xf>
    <xf numFmtId="164" fontId="0" fillId="2" borderId="38" xfId="0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6" fontId="0" fillId="2" borderId="8" xfId="0" applyNumberFormat="1" applyFont="1" applyFill="1" applyBorder="1" applyAlignment="1" applyProtection="1">
      <alignment horizontal="center"/>
    </xf>
    <xf numFmtId="167" fontId="0" fillId="2" borderId="9" xfId="0" applyNumberFormat="1" applyFont="1" applyFill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wrapText="1"/>
      <protection locked="0"/>
    </xf>
    <xf numFmtId="49" fontId="2" fillId="0" borderId="31" xfId="0" applyNumberFormat="1" applyFont="1" applyBorder="1" applyAlignment="1" applyProtection="1">
      <alignment wrapText="1"/>
      <protection locked="0"/>
    </xf>
    <xf numFmtId="49" fontId="2" fillId="0" borderId="31" xfId="0" applyNumberFormat="1" applyFont="1" applyBorder="1" applyAlignment="1" applyProtection="1">
      <protection locked="0"/>
    </xf>
    <xf numFmtId="164" fontId="7" fillId="0" borderId="26" xfId="0" applyNumberFormat="1" applyFont="1" applyFill="1" applyBorder="1" applyAlignment="1" applyProtection="1">
      <alignment horizontal="center"/>
    </xf>
    <xf numFmtId="164" fontId="7" fillId="0" borderId="27" xfId="0" applyNumberFormat="1" applyFont="1" applyFill="1" applyBorder="1" applyAlignment="1" applyProtection="1">
      <alignment horizontal="center"/>
    </xf>
    <xf numFmtId="164" fontId="7" fillId="0" borderId="28" xfId="0" applyNumberFormat="1" applyFont="1" applyFill="1" applyBorder="1" applyAlignment="1" applyProtection="1">
      <alignment horizontal="center"/>
    </xf>
    <xf numFmtId="169" fontId="2" fillId="0" borderId="39" xfId="0" applyNumberFormat="1" applyFont="1" applyBorder="1" applyAlignment="1" applyProtection="1">
      <alignment horizontal="center"/>
      <protection locked="0"/>
    </xf>
    <xf numFmtId="169" fontId="2" fillId="0" borderId="40" xfId="0" applyNumberFormat="1" applyFont="1" applyBorder="1" applyAlignment="1" applyProtection="1">
      <alignment horizontal="center"/>
      <protection locked="0"/>
    </xf>
    <xf numFmtId="169" fontId="2" fillId="0" borderId="41" xfId="0" applyNumberFormat="1" applyFont="1" applyBorder="1" applyAlignment="1" applyProtection="1">
      <alignment horizontal="center"/>
      <protection locked="0"/>
    </xf>
    <xf numFmtId="169" fontId="2" fillId="0" borderId="33" xfId="0" applyNumberFormat="1" applyFont="1" applyBorder="1" applyAlignment="1" applyProtection="1">
      <alignment horizontal="center"/>
      <protection locked="0"/>
    </xf>
    <xf numFmtId="169" fontId="2" fillId="0" borderId="34" xfId="0" applyNumberFormat="1" applyFont="1" applyBorder="1" applyAlignment="1" applyProtection="1">
      <alignment horizontal="center"/>
      <protection locked="0"/>
    </xf>
    <xf numFmtId="169" fontId="2" fillId="0" borderId="35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49" fontId="2" fillId="0" borderId="4" xfId="0" applyNumberFormat="1" applyFont="1" applyBorder="1" applyAlignment="1" applyProtection="1">
      <alignment horizontal="center" wrapText="1"/>
      <protection locked="0"/>
    </xf>
    <xf numFmtId="164" fontId="0" fillId="2" borderId="13" xfId="0" applyNumberFormat="1" applyFont="1" applyFill="1" applyBorder="1" applyAlignment="1" applyProtection="1">
      <alignment horizontal="left"/>
      <protection locked="0"/>
    </xf>
    <xf numFmtId="164" fontId="0" fillId="0" borderId="14" xfId="0" applyNumberFormat="1" applyFont="1" applyBorder="1" applyAlignment="1" applyProtection="1">
      <alignment horizontal="left"/>
      <protection locked="0"/>
    </xf>
    <xf numFmtId="164" fontId="0" fillId="2" borderId="15" xfId="0" applyNumberFormat="1" applyFont="1" applyFill="1" applyBorder="1" applyAlignment="1" applyProtection="1">
      <alignment horizontal="left"/>
      <protection locked="0"/>
    </xf>
    <xf numFmtId="164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fitToPage="1"/>
  </sheetPr>
  <dimension ref="A1:BV51"/>
  <sheetViews>
    <sheetView showGridLines="0" tabSelected="1" zoomScaleNormal="100" workbookViewId="0">
      <selection activeCell="D1" sqref="D1:G1"/>
    </sheetView>
  </sheetViews>
  <sheetFormatPr defaultColWidth="9.7109375" defaultRowHeight="12.75" x14ac:dyDescent="0.2"/>
  <cols>
    <col min="1" max="1" width="90.7109375" customWidth="1"/>
    <col min="2" max="2" width="12.7109375" customWidth="1"/>
    <col min="3" max="3" width="1.7109375" customWidth="1"/>
    <col min="4" max="4" width="5.7109375" customWidth="1"/>
    <col min="6" max="6" width="2.5703125" bestFit="1" customWidth="1"/>
    <col min="7" max="7" width="11.5703125" customWidth="1"/>
    <col min="8" max="8" width="11.28515625" customWidth="1"/>
    <col min="9" max="9" width="13.42578125" customWidth="1"/>
    <col min="10" max="11" width="12.7109375" customWidth="1"/>
    <col min="12" max="12" width="25.7109375" customWidth="1"/>
    <col min="13" max="13" width="1.7109375" customWidth="1"/>
    <col min="22" max="22" width="15.28515625" bestFit="1" customWidth="1"/>
    <col min="24" max="24" width="12.7109375" customWidth="1"/>
    <col min="25" max="25" width="11.7109375" customWidth="1"/>
    <col min="26" max="26" width="20.7109375" customWidth="1"/>
    <col min="27" max="27" width="30.7109375" customWidth="1"/>
    <col min="28" max="28" width="20.7109375" customWidth="1"/>
    <col min="29" max="29" width="25.7109375" customWidth="1"/>
    <col min="30" max="30" width="20.7109375" customWidth="1"/>
  </cols>
  <sheetData>
    <row r="1" spans="1:74" ht="26.1" customHeight="1" x14ac:dyDescent="0.2">
      <c r="A1" s="8" t="s">
        <v>0</v>
      </c>
      <c r="B1" s="48" t="s">
        <v>37</v>
      </c>
      <c r="C1" s="25"/>
      <c r="D1" s="80"/>
      <c r="E1" s="80"/>
      <c r="F1" s="80"/>
      <c r="G1" s="80"/>
      <c r="H1" s="61"/>
      <c r="I1" s="26" t="s">
        <v>40</v>
      </c>
      <c r="J1" s="73"/>
      <c r="K1" s="73"/>
      <c r="L1" s="7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26.1" customHeight="1" x14ac:dyDescent="0.2">
      <c r="A2" s="8" t="s">
        <v>1</v>
      </c>
      <c r="B2" s="49" t="s">
        <v>38</v>
      </c>
      <c r="C2" s="27"/>
      <c r="D2" s="79"/>
      <c r="E2" s="79"/>
      <c r="F2" s="79"/>
      <c r="G2" s="79"/>
      <c r="H2" s="62"/>
      <c r="I2" s="28" t="s">
        <v>41</v>
      </c>
      <c r="J2" s="75"/>
      <c r="K2" s="75"/>
      <c r="L2" s="76"/>
      <c r="M2" s="6"/>
      <c r="N2" s="7"/>
      <c r="O2" s="7"/>
      <c r="P2" s="7"/>
      <c r="Q2" s="7"/>
      <c r="R2" s="7"/>
      <c r="S2" s="7"/>
      <c r="T2" s="7"/>
      <c r="U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19.899999999999999" customHeight="1" x14ac:dyDescent="0.2">
      <c r="A3" s="8" t="s">
        <v>6</v>
      </c>
      <c r="B3" s="49" t="s">
        <v>39</v>
      </c>
      <c r="C3" s="30"/>
      <c r="D3" s="78"/>
      <c r="E3" s="78"/>
      <c r="F3" s="78"/>
      <c r="G3" s="78"/>
      <c r="H3" s="63"/>
      <c r="I3" s="28" t="s">
        <v>42</v>
      </c>
      <c r="J3" s="75"/>
      <c r="K3" s="75"/>
      <c r="L3" s="76"/>
      <c r="M3" s="7"/>
      <c r="N3" s="7"/>
      <c r="O3" s="7"/>
      <c r="P3" s="7"/>
      <c r="Q3" s="7"/>
      <c r="R3" s="7"/>
      <c r="S3" s="7"/>
      <c r="T3" s="7"/>
      <c r="U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</row>
    <row r="4" spans="1:74" ht="19.899999999999999" customHeight="1" x14ac:dyDescent="0.2">
      <c r="A4" s="8" t="s">
        <v>45</v>
      </c>
      <c r="B4" s="49" t="s">
        <v>10</v>
      </c>
      <c r="C4" s="30"/>
      <c r="D4" s="78"/>
      <c r="E4" s="78"/>
      <c r="F4" s="78"/>
      <c r="G4" s="78"/>
      <c r="H4" s="63"/>
      <c r="I4" s="28" t="s">
        <v>43</v>
      </c>
      <c r="J4" s="75"/>
      <c r="K4" s="75"/>
      <c r="L4" s="76"/>
      <c r="M4" s="7"/>
      <c r="N4" s="7"/>
      <c r="O4" s="7"/>
      <c r="P4" s="7"/>
      <c r="Q4" s="7"/>
      <c r="R4" s="7"/>
      <c r="S4" s="7"/>
      <c r="T4" s="7"/>
      <c r="U4" s="7"/>
      <c r="V4" s="4"/>
      <c r="W4" s="4"/>
      <c r="X4" s="4"/>
      <c r="Y4" s="4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9.899999999999999" customHeight="1" x14ac:dyDescent="0.2">
      <c r="A5" s="8" t="s">
        <v>9</v>
      </c>
      <c r="B5" s="49" t="s">
        <v>12</v>
      </c>
      <c r="C5" s="30"/>
      <c r="D5" s="78"/>
      <c r="E5" s="78"/>
      <c r="F5" s="78"/>
      <c r="G5" s="78"/>
      <c r="H5" s="63"/>
      <c r="I5" s="29"/>
      <c r="J5" s="44"/>
      <c r="K5" s="45"/>
      <c r="L5" s="46"/>
      <c r="M5" s="7"/>
      <c r="N5" s="7"/>
      <c r="O5" s="7"/>
      <c r="P5" s="7"/>
      <c r="Q5" s="7"/>
      <c r="R5" s="7"/>
      <c r="S5" s="7"/>
      <c r="T5" s="7"/>
      <c r="U5" s="7"/>
      <c r="V5" s="4"/>
      <c r="W5" s="4"/>
      <c r="X5" s="4"/>
      <c r="Y5" s="4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9.899999999999999" customHeight="1" thickBot="1" x14ac:dyDescent="0.25">
      <c r="A6" s="8" t="s">
        <v>11</v>
      </c>
      <c r="B6" s="50"/>
      <c r="C6" s="31"/>
      <c r="D6" s="77"/>
      <c r="E6" s="77"/>
      <c r="F6" s="77"/>
      <c r="G6" s="42"/>
      <c r="H6" s="43"/>
      <c r="I6" s="12"/>
      <c r="J6" s="43"/>
      <c r="K6" s="43"/>
      <c r="L6" s="4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9.899999999999999" customHeight="1" thickBot="1" x14ac:dyDescent="0.3">
      <c r="A7" s="8" t="s">
        <v>13</v>
      </c>
      <c r="B7" s="13" t="s">
        <v>14</v>
      </c>
      <c r="C7" s="3"/>
      <c r="D7" s="3"/>
      <c r="E7" s="3"/>
      <c r="F7" s="3"/>
      <c r="G7" s="3"/>
      <c r="H7" s="2"/>
      <c r="I7" s="2"/>
      <c r="J7" s="2"/>
      <c r="K7" s="9"/>
      <c r="L7" s="14"/>
      <c r="M7" s="7"/>
      <c r="N7" s="7"/>
      <c r="O7" s="7"/>
      <c r="P7" s="7"/>
      <c r="Q7" s="7"/>
      <c r="R7" s="7"/>
      <c r="S7" s="7"/>
      <c r="T7" s="7"/>
      <c r="U7" s="7"/>
      <c r="V7" s="4"/>
      <c r="W7" s="4"/>
      <c r="X7" s="4"/>
      <c r="Y7" s="4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6.899999999999999" customHeight="1" thickTop="1" x14ac:dyDescent="0.2">
      <c r="A8" s="8" t="s">
        <v>15</v>
      </c>
      <c r="B8" s="32"/>
      <c r="C8" s="33"/>
      <c r="D8" s="34"/>
      <c r="E8" s="35" t="s">
        <v>16</v>
      </c>
      <c r="F8" s="36"/>
      <c r="G8" s="35" t="s">
        <v>17</v>
      </c>
      <c r="H8" s="35" t="s">
        <v>18</v>
      </c>
      <c r="I8" s="36"/>
      <c r="J8" s="35" t="s">
        <v>19</v>
      </c>
      <c r="K8" s="34"/>
      <c r="L8" s="37"/>
      <c r="M8" s="7"/>
      <c r="N8" s="7"/>
      <c r="O8" s="7"/>
      <c r="P8" s="7"/>
      <c r="Q8" s="7"/>
      <c r="R8" s="7"/>
      <c r="S8" s="7"/>
      <c r="T8" s="7"/>
      <c r="U8" s="7"/>
      <c r="V8" s="5" t="s">
        <v>2</v>
      </c>
      <c r="W8" s="5" t="s">
        <v>3</v>
      </c>
      <c r="X8" s="5" t="s">
        <v>4</v>
      </c>
      <c r="Y8" s="5" t="s">
        <v>5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16.899999999999999" customHeight="1" thickBot="1" x14ac:dyDescent="0.25">
      <c r="A9" s="8" t="s">
        <v>20</v>
      </c>
      <c r="B9" s="64" t="s">
        <v>44</v>
      </c>
      <c r="C9" s="65"/>
      <c r="D9" s="66"/>
      <c r="E9" s="39" t="s">
        <v>21</v>
      </c>
      <c r="F9" s="38"/>
      <c r="G9" s="39" t="s">
        <v>46</v>
      </c>
      <c r="H9" s="39" t="s">
        <v>46</v>
      </c>
      <c r="I9" s="39" t="s">
        <v>22</v>
      </c>
      <c r="J9" s="39" t="s">
        <v>23</v>
      </c>
      <c r="K9" s="39" t="s">
        <v>24</v>
      </c>
      <c r="L9" s="40" t="s">
        <v>25</v>
      </c>
      <c r="M9" s="7"/>
      <c r="N9" s="7"/>
      <c r="O9" s="7"/>
      <c r="P9" s="7"/>
      <c r="Q9" s="7"/>
      <c r="R9" s="7"/>
      <c r="S9" s="7"/>
      <c r="T9" s="7"/>
      <c r="U9" s="7"/>
      <c r="V9" s="5" t="s">
        <v>7</v>
      </c>
      <c r="W9" s="4"/>
      <c r="X9" s="5" t="s">
        <v>8</v>
      </c>
      <c r="Y9" s="4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16.899999999999999" customHeight="1" thickTop="1" x14ac:dyDescent="0.2">
      <c r="A10" s="8" t="s">
        <v>26</v>
      </c>
      <c r="B10" s="70"/>
      <c r="C10" s="71"/>
      <c r="D10" s="72"/>
      <c r="E10" s="52"/>
      <c r="F10" s="53" t="str">
        <f t="shared" ref="F10" si="0">IF(E10="","",IF(E10="END",2,1))</f>
        <v/>
      </c>
      <c r="G10" s="54"/>
      <c r="H10" s="16"/>
      <c r="I10" s="17" t="s">
        <v>27</v>
      </c>
      <c r="J10" s="18"/>
      <c r="K10" s="19" t="s">
        <v>27</v>
      </c>
      <c r="L10" s="81" t="s">
        <v>27</v>
      </c>
      <c r="V10" s="51">
        <f>B10</f>
        <v>0</v>
      </c>
      <c r="W10" s="1"/>
      <c r="X10" s="1"/>
      <c r="Y10" s="1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16.899999999999999" customHeight="1" x14ac:dyDescent="0.2">
      <c r="A11" s="8" t="s">
        <v>28</v>
      </c>
      <c r="B11" s="55"/>
      <c r="C11" s="56"/>
      <c r="D11" s="57"/>
      <c r="E11" s="58"/>
      <c r="F11" s="59"/>
      <c r="G11" s="60"/>
      <c r="H11" s="20" t="str">
        <f>IF(F10=0,"  ",X11)</f>
        <v xml:space="preserve">  </v>
      </c>
      <c r="I11" s="20" t="str">
        <f>IF(F10=0,"  ",W11)</f>
        <v xml:space="preserve">  </v>
      </c>
      <c r="J11" s="21" t="str">
        <f>IF(F10=0,"  ",Y11)</f>
        <v xml:space="preserve">  </v>
      </c>
      <c r="K11" s="21" t="str">
        <f>IF(J11&gt;0,SUM(J11),"  ")</f>
        <v xml:space="preserve">  </v>
      </c>
      <c r="L11" s="82"/>
      <c r="V11" s="51">
        <f t="shared" ref="V11:V51" si="1">B11</f>
        <v>0</v>
      </c>
      <c r="W11" s="1" t="str">
        <f>IF(ABS(V12-V10)=0,"   ",ABS(V12-V10))</f>
        <v xml:space="preserve">   </v>
      </c>
      <c r="X11" s="1" t="str">
        <f t="shared" ref="X11:X26" si="2">IF((G10+G12)/2=0,"  ",(G10+G12)/2)</f>
        <v xml:space="preserve">  </v>
      </c>
      <c r="Y11" s="1" t="str">
        <f t="shared" ref="Y11:Y26" si="3">IF((W11*X11)/27=0,"  ",(W11*X11)/27)</f>
        <v xml:space="preserve">  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16.899999999999999" customHeight="1" x14ac:dyDescent="0.2">
      <c r="A12" s="8" t="s">
        <v>29</v>
      </c>
      <c r="B12" s="67"/>
      <c r="C12" s="68"/>
      <c r="D12" s="69"/>
      <c r="E12" s="52"/>
      <c r="F12" s="53" t="str">
        <f t="shared" ref="F12" si="4">IF(E12="","",IF(E12="END",2,1))</f>
        <v/>
      </c>
      <c r="G12" s="54"/>
      <c r="H12" s="22"/>
      <c r="I12" s="22" t="str">
        <f>IF(G11=0,"  ",W12)</f>
        <v xml:space="preserve">  </v>
      </c>
      <c r="J12" s="18"/>
      <c r="K12" s="18"/>
      <c r="L12" s="83"/>
      <c r="V12" s="51">
        <f t="shared" si="1"/>
        <v>0</v>
      </c>
      <c r="W12" s="1" t="str">
        <f t="shared" ref="W12:W26" si="5">IF(ABS(V13-V11)=0,"   ",ABS(V13-V11))</f>
        <v xml:space="preserve">   </v>
      </c>
      <c r="X12" s="1" t="str">
        <f t="shared" si="2"/>
        <v xml:space="preserve">  </v>
      </c>
      <c r="Y12" s="1" t="str">
        <f t="shared" si="3"/>
        <v xml:space="preserve">  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16.899999999999999" customHeight="1" x14ac:dyDescent="0.2">
      <c r="A13" s="8" t="s">
        <v>30</v>
      </c>
      <c r="B13" s="55"/>
      <c r="C13" s="56"/>
      <c r="D13" s="57"/>
      <c r="E13" s="58"/>
      <c r="F13" s="59"/>
      <c r="G13" s="60"/>
      <c r="H13" s="20" t="str">
        <f t="shared" ref="H13:H28" si="6">IF(OR(F12=2,F14=1),"  ",X13)</f>
        <v xml:space="preserve">  </v>
      </c>
      <c r="I13" s="20" t="str">
        <f t="shared" ref="I13:I28" si="7">IF(OR(F12=2,F14=1),"  ",W13)</f>
        <v xml:space="preserve">   </v>
      </c>
      <c r="J13" s="21" t="str">
        <f t="shared" ref="J13:J28" si="8">IF(OR(F12=2,F14=1),"  ",Y13)</f>
        <v xml:space="preserve">  </v>
      </c>
      <c r="K13" s="21" t="str">
        <f>IF(J13&gt;0,SUM($J$5:J13),"  ")</f>
        <v xml:space="preserve">  </v>
      </c>
      <c r="L13" s="82" t="s">
        <v>27</v>
      </c>
      <c r="V13" s="51">
        <f t="shared" si="1"/>
        <v>0</v>
      </c>
      <c r="W13" s="1" t="str">
        <f t="shared" si="5"/>
        <v xml:space="preserve">   </v>
      </c>
      <c r="X13" s="1" t="str">
        <f t="shared" si="2"/>
        <v xml:space="preserve">  </v>
      </c>
      <c r="Y13" s="1" t="str">
        <f t="shared" si="3"/>
        <v xml:space="preserve">  </v>
      </c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16.899999999999999" customHeight="1" x14ac:dyDescent="0.2">
      <c r="A14" s="8" t="s">
        <v>31</v>
      </c>
      <c r="B14" s="67"/>
      <c r="C14" s="68"/>
      <c r="D14" s="69"/>
      <c r="E14" s="52"/>
      <c r="F14" s="53" t="str">
        <f>IF(E14="","",IF(E14="END",2,1))</f>
        <v/>
      </c>
      <c r="G14" s="54"/>
      <c r="H14" s="22" t="str">
        <f t="shared" si="6"/>
        <v xml:space="preserve">  </v>
      </c>
      <c r="I14" s="22" t="str">
        <f t="shared" si="7"/>
        <v xml:space="preserve">   </v>
      </c>
      <c r="J14" s="23" t="str">
        <f t="shared" si="8"/>
        <v xml:space="preserve">  </v>
      </c>
      <c r="K14" s="18"/>
      <c r="L14" s="83"/>
      <c r="V14" s="51">
        <f t="shared" si="1"/>
        <v>0</v>
      </c>
      <c r="W14" s="1" t="str">
        <f t="shared" si="5"/>
        <v xml:space="preserve">   </v>
      </c>
      <c r="X14" s="1" t="str">
        <f t="shared" si="2"/>
        <v xml:space="preserve">  </v>
      </c>
      <c r="Y14" s="1" t="str">
        <f t="shared" si="3"/>
        <v xml:space="preserve">  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16.899999999999999" customHeight="1" x14ac:dyDescent="0.2">
      <c r="A15" s="8" t="s">
        <v>32</v>
      </c>
      <c r="B15" s="55"/>
      <c r="C15" s="56"/>
      <c r="D15" s="57"/>
      <c r="E15" s="58"/>
      <c r="F15" s="59"/>
      <c r="G15" s="60"/>
      <c r="H15" s="20" t="str">
        <f t="shared" si="6"/>
        <v xml:space="preserve">  </v>
      </c>
      <c r="I15" s="20" t="str">
        <f t="shared" si="7"/>
        <v xml:space="preserve">   </v>
      </c>
      <c r="J15" s="21" t="str">
        <f t="shared" si="8"/>
        <v xml:space="preserve">  </v>
      </c>
      <c r="K15" s="21" t="str">
        <f>IF(J15&gt;0,SUM($J$5:J15),"  ")</f>
        <v xml:space="preserve">  </v>
      </c>
      <c r="L15" s="82" t="s">
        <v>27</v>
      </c>
      <c r="V15" s="51">
        <f t="shared" si="1"/>
        <v>0</v>
      </c>
      <c r="W15" s="1" t="str">
        <f t="shared" si="5"/>
        <v xml:space="preserve">   </v>
      </c>
      <c r="X15" s="1" t="str">
        <f t="shared" si="2"/>
        <v xml:space="preserve">  </v>
      </c>
      <c r="Y15" s="1" t="str">
        <f t="shared" si="3"/>
        <v xml:space="preserve">  </v>
      </c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ht="16.899999999999999" customHeight="1" x14ac:dyDescent="0.2">
      <c r="A16" s="8" t="s">
        <v>33</v>
      </c>
      <c r="B16" s="67"/>
      <c r="C16" s="68"/>
      <c r="D16" s="69"/>
      <c r="E16" s="52"/>
      <c r="F16" s="53" t="str">
        <f>IF(E16="","",IF(E16="END",2,1))</f>
        <v/>
      </c>
      <c r="G16" s="54"/>
      <c r="H16" s="22" t="str">
        <f t="shared" si="6"/>
        <v xml:space="preserve">  </v>
      </c>
      <c r="I16" s="22" t="str">
        <f t="shared" si="7"/>
        <v xml:space="preserve">   </v>
      </c>
      <c r="J16" s="23" t="str">
        <f t="shared" si="8"/>
        <v xml:space="preserve">  </v>
      </c>
      <c r="K16" s="18"/>
      <c r="L16" s="83"/>
      <c r="V16" s="51">
        <f t="shared" si="1"/>
        <v>0</v>
      </c>
      <c r="W16" s="1" t="str">
        <f t="shared" si="5"/>
        <v xml:space="preserve">   </v>
      </c>
      <c r="X16" s="1" t="str">
        <f t="shared" si="2"/>
        <v xml:space="preserve">  </v>
      </c>
      <c r="Y16" s="1" t="str">
        <f t="shared" si="3"/>
        <v xml:space="preserve">  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ht="16.899999999999999" customHeight="1" x14ac:dyDescent="0.2">
      <c r="A17" s="10"/>
      <c r="B17" s="55"/>
      <c r="C17" s="56"/>
      <c r="D17" s="57"/>
      <c r="E17" s="58"/>
      <c r="F17" s="59"/>
      <c r="G17" s="60"/>
      <c r="H17" s="20" t="str">
        <f t="shared" si="6"/>
        <v xml:space="preserve">  </v>
      </c>
      <c r="I17" s="20" t="str">
        <f t="shared" si="7"/>
        <v xml:space="preserve">   </v>
      </c>
      <c r="J17" s="21" t="str">
        <f t="shared" si="8"/>
        <v xml:space="preserve">  </v>
      </c>
      <c r="K17" s="21" t="str">
        <f>IF(J17&gt;0,SUM($J$5:J17),"  ")</f>
        <v xml:space="preserve">  </v>
      </c>
      <c r="L17" s="82" t="s">
        <v>27</v>
      </c>
      <c r="V17" s="51">
        <f t="shared" si="1"/>
        <v>0</v>
      </c>
      <c r="W17" s="1" t="str">
        <f t="shared" si="5"/>
        <v xml:space="preserve">   </v>
      </c>
      <c r="X17" s="1" t="str">
        <f t="shared" si="2"/>
        <v xml:space="preserve">  </v>
      </c>
      <c r="Y17" s="1" t="str">
        <f t="shared" si="3"/>
        <v xml:space="preserve">  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ht="16.899999999999999" customHeight="1" x14ac:dyDescent="0.2">
      <c r="A18" s="8" t="s">
        <v>34</v>
      </c>
      <c r="B18" s="67"/>
      <c r="C18" s="68"/>
      <c r="D18" s="69"/>
      <c r="E18" s="52"/>
      <c r="F18" s="53" t="str">
        <f>IF(E18="","",IF(E18="END",2,1))</f>
        <v/>
      </c>
      <c r="G18" s="54"/>
      <c r="H18" s="22" t="str">
        <f t="shared" si="6"/>
        <v xml:space="preserve">  </v>
      </c>
      <c r="I18" s="22" t="str">
        <f t="shared" si="7"/>
        <v xml:space="preserve">   </v>
      </c>
      <c r="J18" s="23" t="str">
        <f t="shared" si="8"/>
        <v xml:space="preserve">  </v>
      </c>
      <c r="K18" s="18"/>
      <c r="L18" s="83"/>
      <c r="V18" s="51">
        <f t="shared" si="1"/>
        <v>0</v>
      </c>
      <c r="W18" s="1" t="str">
        <f t="shared" si="5"/>
        <v xml:space="preserve">   </v>
      </c>
      <c r="X18" s="1" t="str">
        <f t="shared" si="2"/>
        <v xml:space="preserve">  </v>
      </c>
      <c r="Y18" s="1" t="str">
        <f t="shared" si="3"/>
        <v xml:space="preserve">  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 ht="16.899999999999999" customHeight="1" x14ac:dyDescent="0.2">
      <c r="A19" s="8" t="s">
        <v>35</v>
      </c>
      <c r="B19" s="55"/>
      <c r="C19" s="56"/>
      <c r="D19" s="57"/>
      <c r="E19" s="58"/>
      <c r="F19" s="59"/>
      <c r="G19" s="60"/>
      <c r="H19" s="20" t="str">
        <f t="shared" si="6"/>
        <v xml:space="preserve">  </v>
      </c>
      <c r="I19" s="20" t="str">
        <f t="shared" si="7"/>
        <v xml:space="preserve">   </v>
      </c>
      <c r="J19" s="21" t="str">
        <f t="shared" si="8"/>
        <v xml:space="preserve">  </v>
      </c>
      <c r="K19" s="21" t="str">
        <f>IF(J19&gt;0,SUM($J$5:J19),"  ")</f>
        <v xml:space="preserve">  </v>
      </c>
      <c r="L19" s="82" t="s">
        <v>27</v>
      </c>
      <c r="V19" s="51">
        <f t="shared" si="1"/>
        <v>0</v>
      </c>
      <c r="W19" s="1" t="str">
        <f t="shared" si="5"/>
        <v xml:space="preserve">   </v>
      </c>
      <c r="X19" s="1" t="str">
        <f t="shared" si="2"/>
        <v xml:space="preserve">  </v>
      </c>
      <c r="Y19" s="1" t="str">
        <f t="shared" si="3"/>
        <v xml:space="preserve">  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ht="16.899999999999999" customHeight="1" x14ac:dyDescent="0.2">
      <c r="A20" s="10"/>
      <c r="B20" s="67"/>
      <c r="C20" s="68"/>
      <c r="D20" s="69"/>
      <c r="E20" s="52"/>
      <c r="F20" s="53" t="str">
        <f>IF(E20="","",IF(E20="END",2,1))</f>
        <v/>
      </c>
      <c r="G20" s="54"/>
      <c r="H20" s="22" t="str">
        <f t="shared" si="6"/>
        <v xml:space="preserve">  </v>
      </c>
      <c r="I20" s="22" t="str">
        <f t="shared" si="7"/>
        <v xml:space="preserve">   </v>
      </c>
      <c r="J20" s="23" t="str">
        <f t="shared" si="8"/>
        <v xml:space="preserve">  </v>
      </c>
      <c r="K20" s="18"/>
      <c r="L20" s="83"/>
      <c r="V20" s="51">
        <f t="shared" si="1"/>
        <v>0</v>
      </c>
      <c r="W20" s="1" t="str">
        <f t="shared" si="5"/>
        <v xml:space="preserve">   </v>
      </c>
      <c r="X20" s="1" t="str">
        <f t="shared" si="2"/>
        <v xml:space="preserve">  </v>
      </c>
      <c r="Y20" s="1" t="str">
        <f t="shared" si="3"/>
        <v xml:space="preserve">  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ht="16.899999999999999" customHeight="1" x14ac:dyDescent="0.2">
      <c r="A21" s="7"/>
      <c r="B21" s="55"/>
      <c r="C21" s="56"/>
      <c r="D21" s="57"/>
      <c r="E21" s="58"/>
      <c r="F21" s="59"/>
      <c r="G21" s="60"/>
      <c r="H21" s="20" t="str">
        <f t="shared" si="6"/>
        <v xml:space="preserve">  </v>
      </c>
      <c r="I21" s="20" t="str">
        <f t="shared" si="7"/>
        <v xml:space="preserve">   </v>
      </c>
      <c r="J21" s="21" t="str">
        <f t="shared" si="8"/>
        <v xml:space="preserve">  </v>
      </c>
      <c r="K21" s="21" t="str">
        <f>IF(J21&gt;0,SUM($J$5:J21),"  ")</f>
        <v xml:space="preserve">  </v>
      </c>
      <c r="L21" s="82" t="s">
        <v>27</v>
      </c>
      <c r="V21" s="51">
        <f t="shared" si="1"/>
        <v>0</v>
      </c>
      <c r="W21" s="1" t="str">
        <f t="shared" si="5"/>
        <v xml:space="preserve">   </v>
      </c>
      <c r="X21" s="1" t="str">
        <f t="shared" si="2"/>
        <v xml:space="preserve">  </v>
      </c>
      <c r="Y21" s="1" t="str">
        <f t="shared" si="3"/>
        <v xml:space="preserve">  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ht="16.899999999999999" customHeight="1" x14ac:dyDescent="0.2">
      <c r="A22" s="7"/>
      <c r="B22" s="67"/>
      <c r="C22" s="68"/>
      <c r="D22" s="69"/>
      <c r="E22" s="52"/>
      <c r="F22" s="53" t="str">
        <f>IF(E22="","",IF(E22="END",2,1))</f>
        <v/>
      </c>
      <c r="G22" s="54"/>
      <c r="H22" s="22" t="str">
        <f t="shared" si="6"/>
        <v xml:space="preserve">  </v>
      </c>
      <c r="I22" s="22" t="str">
        <f t="shared" si="7"/>
        <v xml:space="preserve">   </v>
      </c>
      <c r="J22" s="23" t="str">
        <f t="shared" si="8"/>
        <v xml:space="preserve">  </v>
      </c>
      <c r="K22" s="18"/>
      <c r="L22" s="83"/>
      <c r="V22" s="51">
        <f t="shared" si="1"/>
        <v>0</v>
      </c>
      <c r="W22" s="1" t="str">
        <f t="shared" si="5"/>
        <v xml:space="preserve">   </v>
      </c>
      <c r="X22" s="1" t="str">
        <f t="shared" si="2"/>
        <v xml:space="preserve">  </v>
      </c>
      <c r="Y22" s="1" t="str">
        <f t="shared" si="3"/>
        <v xml:space="preserve">  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ht="16.899999999999999" customHeight="1" x14ac:dyDescent="0.2">
      <c r="A23" s="7"/>
      <c r="B23" s="55"/>
      <c r="C23" s="56"/>
      <c r="D23" s="57"/>
      <c r="E23" s="58"/>
      <c r="F23" s="59"/>
      <c r="G23" s="60"/>
      <c r="H23" s="20" t="str">
        <f t="shared" si="6"/>
        <v xml:space="preserve">  </v>
      </c>
      <c r="I23" s="20" t="str">
        <f t="shared" si="7"/>
        <v xml:space="preserve">   </v>
      </c>
      <c r="J23" s="21" t="str">
        <f t="shared" si="8"/>
        <v xml:space="preserve">  </v>
      </c>
      <c r="K23" s="21" t="str">
        <f>IF(J23&gt;0,SUM($J$5:J23),"  ")</f>
        <v xml:space="preserve">  </v>
      </c>
      <c r="L23" s="82" t="s">
        <v>27</v>
      </c>
      <c r="V23" s="51">
        <f t="shared" si="1"/>
        <v>0</v>
      </c>
      <c r="W23" s="1" t="str">
        <f t="shared" si="5"/>
        <v xml:space="preserve">   </v>
      </c>
      <c r="X23" s="1" t="str">
        <f t="shared" si="2"/>
        <v xml:space="preserve">  </v>
      </c>
      <c r="Y23" s="1" t="str">
        <f t="shared" si="3"/>
        <v xml:space="preserve">  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 ht="16.899999999999999" customHeight="1" x14ac:dyDescent="0.2">
      <c r="A24" s="7"/>
      <c r="B24" s="67"/>
      <c r="C24" s="68"/>
      <c r="D24" s="69"/>
      <c r="E24" s="52"/>
      <c r="F24" s="53" t="str">
        <f>IF(E24="","",IF(E24="END",2,1))</f>
        <v/>
      </c>
      <c r="G24" s="54"/>
      <c r="H24" s="22" t="str">
        <f t="shared" si="6"/>
        <v xml:space="preserve">  </v>
      </c>
      <c r="I24" s="22" t="str">
        <f t="shared" si="7"/>
        <v xml:space="preserve">   </v>
      </c>
      <c r="J24" s="23" t="str">
        <f t="shared" si="8"/>
        <v xml:space="preserve">  </v>
      </c>
      <c r="K24" s="18"/>
      <c r="L24" s="83"/>
      <c r="V24" s="51">
        <f t="shared" si="1"/>
        <v>0</v>
      </c>
      <c r="W24" s="1" t="str">
        <f t="shared" si="5"/>
        <v xml:space="preserve">   </v>
      </c>
      <c r="X24" s="1" t="str">
        <f t="shared" si="2"/>
        <v xml:space="preserve">  </v>
      </c>
      <c r="Y24" s="1" t="str">
        <f t="shared" si="3"/>
        <v xml:space="preserve">  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1:74" ht="16.899999999999999" customHeight="1" x14ac:dyDescent="0.2">
      <c r="A25" s="7"/>
      <c r="B25" s="55"/>
      <c r="C25" s="56"/>
      <c r="D25" s="57"/>
      <c r="E25" s="58"/>
      <c r="F25" s="59"/>
      <c r="G25" s="60"/>
      <c r="H25" s="20" t="str">
        <f t="shared" si="6"/>
        <v xml:space="preserve">  </v>
      </c>
      <c r="I25" s="20" t="str">
        <f t="shared" si="7"/>
        <v xml:space="preserve">   </v>
      </c>
      <c r="J25" s="21" t="str">
        <f t="shared" si="8"/>
        <v xml:space="preserve">  </v>
      </c>
      <c r="K25" s="21" t="str">
        <f>IF(J25&gt;0,SUM($J$5:J25),"  ")</f>
        <v xml:space="preserve">  </v>
      </c>
      <c r="L25" s="82" t="s">
        <v>27</v>
      </c>
      <c r="V25" s="51">
        <f t="shared" si="1"/>
        <v>0</v>
      </c>
      <c r="W25" s="1" t="str">
        <f t="shared" si="5"/>
        <v xml:space="preserve">   </v>
      </c>
      <c r="X25" s="1" t="str">
        <f t="shared" si="2"/>
        <v xml:space="preserve">  </v>
      </c>
      <c r="Y25" s="1" t="str">
        <f t="shared" si="3"/>
        <v xml:space="preserve">  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 ht="16.899999999999999" customHeight="1" x14ac:dyDescent="0.2">
      <c r="A26" s="7"/>
      <c r="B26" s="67"/>
      <c r="C26" s="68"/>
      <c r="D26" s="69"/>
      <c r="E26" s="52"/>
      <c r="F26" s="53" t="str">
        <f>IF(E26="","",IF(E26="END",2,1))</f>
        <v/>
      </c>
      <c r="G26" s="54"/>
      <c r="H26" s="22" t="str">
        <f t="shared" si="6"/>
        <v xml:space="preserve">  </v>
      </c>
      <c r="I26" s="22" t="str">
        <f t="shared" si="7"/>
        <v xml:space="preserve">   </v>
      </c>
      <c r="J26" s="23" t="str">
        <f t="shared" si="8"/>
        <v xml:space="preserve">  </v>
      </c>
      <c r="K26" s="18"/>
      <c r="L26" s="83"/>
      <c r="V26" s="51">
        <f t="shared" si="1"/>
        <v>0</v>
      </c>
      <c r="W26" s="1" t="str">
        <f t="shared" si="5"/>
        <v xml:space="preserve">   </v>
      </c>
      <c r="X26" s="1" t="str">
        <f t="shared" si="2"/>
        <v xml:space="preserve">  </v>
      </c>
      <c r="Y26" s="1" t="str">
        <f t="shared" si="3"/>
        <v xml:space="preserve">  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1:74" ht="16.899999999999999" customHeight="1" x14ac:dyDescent="0.2">
      <c r="A27" s="7"/>
      <c r="B27" s="55"/>
      <c r="C27" s="56"/>
      <c r="D27" s="57"/>
      <c r="E27" s="58"/>
      <c r="F27" s="59"/>
      <c r="G27" s="60"/>
      <c r="H27" s="20" t="str">
        <f t="shared" si="6"/>
        <v xml:space="preserve">  </v>
      </c>
      <c r="I27" s="20" t="str">
        <f t="shared" si="7"/>
        <v xml:space="preserve">   </v>
      </c>
      <c r="J27" s="21" t="str">
        <f t="shared" si="8"/>
        <v xml:space="preserve">  </v>
      </c>
      <c r="K27" s="21" t="str">
        <f>IF(J27&gt;0,SUM($J$5:J27),"  ")</f>
        <v xml:space="preserve">  </v>
      </c>
      <c r="L27" s="82" t="s">
        <v>27</v>
      </c>
      <c r="V27" s="51">
        <f t="shared" si="1"/>
        <v>0</v>
      </c>
      <c r="W27" s="1" t="str">
        <f t="shared" ref="W27:W42" si="9">IF(ABS(V28-V26)=0,"   ",ABS(V28-V26))</f>
        <v xml:space="preserve">   </v>
      </c>
      <c r="X27" s="1" t="str">
        <f t="shared" ref="X27:X42" si="10">IF((G26+G28)/2=0,"  ",(G26+G28)/2)</f>
        <v xml:space="preserve">  </v>
      </c>
      <c r="Y27" s="1" t="str">
        <f t="shared" ref="Y27:Y42" si="11">IF((W27*X27)/27=0,"  ",(W27*X27)/27)</f>
        <v xml:space="preserve">  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1:74" ht="16.899999999999999" customHeight="1" x14ac:dyDescent="0.2">
      <c r="A28" s="7"/>
      <c r="B28" s="67"/>
      <c r="C28" s="68"/>
      <c r="D28" s="69"/>
      <c r="E28" s="52"/>
      <c r="F28" s="53" t="str">
        <f>IF(E28="","",IF(E28="END",2,1))</f>
        <v/>
      </c>
      <c r="G28" s="54"/>
      <c r="H28" s="22" t="str">
        <f t="shared" si="6"/>
        <v xml:space="preserve">  </v>
      </c>
      <c r="I28" s="22" t="str">
        <f t="shared" si="7"/>
        <v xml:space="preserve">   </v>
      </c>
      <c r="J28" s="23" t="str">
        <f t="shared" si="8"/>
        <v xml:space="preserve">  </v>
      </c>
      <c r="K28" s="18"/>
      <c r="L28" s="83"/>
      <c r="V28" s="51">
        <f t="shared" si="1"/>
        <v>0</v>
      </c>
      <c r="W28" s="1" t="str">
        <f t="shared" si="9"/>
        <v xml:space="preserve">   </v>
      </c>
      <c r="X28" s="1" t="str">
        <f t="shared" si="10"/>
        <v xml:space="preserve">  </v>
      </c>
      <c r="Y28" s="1" t="str">
        <f t="shared" si="11"/>
        <v xml:space="preserve">  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4" ht="16.899999999999999" customHeight="1" x14ac:dyDescent="0.2">
      <c r="A29" s="7"/>
      <c r="B29" s="55"/>
      <c r="C29" s="56"/>
      <c r="D29" s="57"/>
      <c r="E29" s="58"/>
      <c r="F29" s="59"/>
      <c r="G29" s="60"/>
      <c r="H29" s="20" t="str">
        <f t="shared" ref="H29:H44" si="12">IF(OR(F28=2,F30=1),"  ",X29)</f>
        <v xml:space="preserve">  </v>
      </c>
      <c r="I29" s="20" t="str">
        <f t="shared" ref="I29:I44" si="13">IF(OR(F28=2,F30=1),"  ",W29)</f>
        <v xml:space="preserve">   </v>
      </c>
      <c r="J29" s="21" t="str">
        <f t="shared" ref="J29:J44" si="14">IF(OR(F28=2,F30=1),"  ",Y29)</f>
        <v xml:space="preserve">  </v>
      </c>
      <c r="K29" s="21" t="str">
        <f>IF(J29&gt;0,SUM($J$5:J29),"  ")</f>
        <v xml:space="preserve">  </v>
      </c>
      <c r="L29" s="82" t="s">
        <v>27</v>
      </c>
      <c r="V29" s="51">
        <f t="shared" si="1"/>
        <v>0</v>
      </c>
      <c r="W29" s="1" t="str">
        <f t="shared" si="9"/>
        <v xml:space="preserve">   </v>
      </c>
      <c r="X29" s="1" t="str">
        <f t="shared" si="10"/>
        <v xml:space="preserve">  </v>
      </c>
      <c r="Y29" s="1" t="str">
        <f t="shared" si="11"/>
        <v xml:space="preserve">  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ht="16.899999999999999" customHeight="1" x14ac:dyDescent="0.2">
      <c r="A30" s="7"/>
      <c r="B30" s="67"/>
      <c r="C30" s="68"/>
      <c r="D30" s="69"/>
      <c r="E30" s="52"/>
      <c r="F30" s="53" t="str">
        <f>IF(E30="","",IF(E30="END",2,1))</f>
        <v/>
      </c>
      <c r="G30" s="54"/>
      <c r="H30" s="22" t="str">
        <f t="shared" si="12"/>
        <v xml:space="preserve">  </v>
      </c>
      <c r="I30" s="22" t="str">
        <f t="shared" si="13"/>
        <v xml:space="preserve">   </v>
      </c>
      <c r="J30" s="23" t="str">
        <f t="shared" si="14"/>
        <v xml:space="preserve">  </v>
      </c>
      <c r="K30" s="18"/>
      <c r="L30" s="83"/>
      <c r="V30" s="51">
        <f t="shared" si="1"/>
        <v>0</v>
      </c>
      <c r="W30" s="1" t="str">
        <f t="shared" si="9"/>
        <v xml:space="preserve">   </v>
      </c>
      <c r="X30" s="1" t="str">
        <f t="shared" si="10"/>
        <v xml:space="preserve">  </v>
      </c>
      <c r="Y30" s="1" t="str">
        <f t="shared" si="11"/>
        <v xml:space="preserve">  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ht="16.899999999999999" customHeight="1" x14ac:dyDescent="0.2">
      <c r="A31" s="7"/>
      <c r="B31" s="55"/>
      <c r="C31" s="56"/>
      <c r="D31" s="57"/>
      <c r="E31" s="58"/>
      <c r="F31" s="59"/>
      <c r="G31" s="60"/>
      <c r="H31" s="20" t="str">
        <f t="shared" si="12"/>
        <v xml:space="preserve">  </v>
      </c>
      <c r="I31" s="20" t="str">
        <f t="shared" si="13"/>
        <v xml:space="preserve">   </v>
      </c>
      <c r="J31" s="21" t="str">
        <f t="shared" si="14"/>
        <v xml:space="preserve">  </v>
      </c>
      <c r="K31" s="21" t="str">
        <f>IF(J31&gt;0,SUM($J$5:J31),"  ")</f>
        <v xml:space="preserve">  </v>
      </c>
      <c r="L31" s="82" t="s">
        <v>27</v>
      </c>
      <c r="V31" s="51">
        <f t="shared" si="1"/>
        <v>0</v>
      </c>
      <c r="W31" s="1" t="str">
        <f t="shared" si="9"/>
        <v xml:space="preserve">   </v>
      </c>
      <c r="X31" s="1" t="str">
        <f t="shared" si="10"/>
        <v xml:space="preserve">  </v>
      </c>
      <c r="Y31" s="1" t="str">
        <f t="shared" si="11"/>
        <v xml:space="preserve">  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16.899999999999999" customHeight="1" x14ac:dyDescent="0.2">
      <c r="A32" s="7"/>
      <c r="B32" s="67"/>
      <c r="C32" s="68"/>
      <c r="D32" s="69"/>
      <c r="E32" s="52"/>
      <c r="F32" s="53" t="str">
        <f>IF(E32="","",IF(E32="END",2,1))</f>
        <v/>
      </c>
      <c r="G32" s="54"/>
      <c r="H32" s="22" t="str">
        <f t="shared" si="12"/>
        <v xml:space="preserve">  </v>
      </c>
      <c r="I32" s="22" t="str">
        <f t="shared" si="13"/>
        <v xml:space="preserve">   </v>
      </c>
      <c r="J32" s="23" t="str">
        <f t="shared" si="14"/>
        <v xml:space="preserve">  </v>
      </c>
      <c r="K32" s="18"/>
      <c r="L32" s="83"/>
      <c r="V32" s="51">
        <f t="shared" si="1"/>
        <v>0</v>
      </c>
      <c r="W32" s="1" t="str">
        <f t="shared" si="9"/>
        <v xml:space="preserve">   </v>
      </c>
      <c r="X32" s="1" t="str">
        <f t="shared" si="10"/>
        <v xml:space="preserve">  </v>
      </c>
      <c r="Y32" s="1" t="str">
        <f t="shared" si="11"/>
        <v xml:space="preserve">  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16.899999999999999" customHeight="1" x14ac:dyDescent="0.2">
      <c r="A33" s="7"/>
      <c r="B33" s="55"/>
      <c r="C33" s="56"/>
      <c r="D33" s="57"/>
      <c r="E33" s="58"/>
      <c r="F33" s="59"/>
      <c r="G33" s="60"/>
      <c r="H33" s="20" t="str">
        <f t="shared" si="12"/>
        <v xml:space="preserve">  </v>
      </c>
      <c r="I33" s="20" t="str">
        <f t="shared" si="13"/>
        <v xml:space="preserve">   </v>
      </c>
      <c r="J33" s="21" t="str">
        <f t="shared" si="14"/>
        <v xml:space="preserve">  </v>
      </c>
      <c r="K33" s="21" t="str">
        <f>IF(J33&gt;0,SUM($J$5:J33),"  ")</f>
        <v xml:space="preserve">  </v>
      </c>
      <c r="L33" s="82" t="s">
        <v>27</v>
      </c>
      <c r="V33" s="51">
        <f t="shared" si="1"/>
        <v>0</v>
      </c>
      <c r="W33" s="1" t="str">
        <f t="shared" si="9"/>
        <v xml:space="preserve">   </v>
      </c>
      <c r="X33" s="1" t="str">
        <f t="shared" si="10"/>
        <v xml:space="preserve">  </v>
      </c>
      <c r="Y33" s="1" t="str">
        <f t="shared" si="11"/>
        <v xml:space="preserve">  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ht="16.899999999999999" customHeight="1" x14ac:dyDescent="0.2">
      <c r="A34" s="7"/>
      <c r="B34" s="67"/>
      <c r="C34" s="68"/>
      <c r="D34" s="69"/>
      <c r="E34" s="52"/>
      <c r="F34" s="53" t="str">
        <f>IF(E34="","",IF(E34="END",2,1))</f>
        <v/>
      </c>
      <c r="G34" s="54"/>
      <c r="H34" s="22" t="str">
        <f t="shared" si="12"/>
        <v xml:space="preserve">  </v>
      </c>
      <c r="I34" s="22" t="str">
        <f t="shared" si="13"/>
        <v xml:space="preserve">   </v>
      </c>
      <c r="J34" s="23" t="str">
        <f t="shared" si="14"/>
        <v xml:space="preserve">  </v>
      </c>
      <c r="K34" s="18"/>
      <c r="L34" s="83"/>
      <c r="V34" s="51">
        <f t="shared" si="1"/>
        <v>0</v>
      </c>
      <c r="W34" s="1" t="str">
        <f t="shared" si="9"/>
        <v xml:space="preserve">   </v>
      </c>
      <c r="X34" s="1" t="str">
        <f t="shared" si="10"/>
        <v xml:space="preserve">  </v>
      </c>
      <c r="Y34" s="1" t="str">
        <f t="shared" si="11"/>
        <v xml:space="preserve">  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ht="16.899999999999999" customHeight="1" x14ac:dyDescent="0.2">
      <c r="A35" s="7"/>
      <c r="B35" s="55"/>
      <c r="C35" s="56"/>
      <c r="D35" s="57"/>
      <c r="E35" s="58"/>
      <c r="F35" s="59"/>
      <c r="G35" s="60"/>
      <c r="H35" s="20" t="str">
        <f t="shared" si="12"/>
        <v xml:space="preserve">  </v>
      </c>
      <c r="I35" s="20" t="str">
        <f t="shared" si="13"/>
        <v xml:space="preserve">   </v>
      </c>
      <c r="J35" s="21" t="str">
        <f t="shared" si="14"/>
        <v xml:space="preserve">  </v>
      </c>
      <c r="K35" s="21" t="str">
        <f>IF(J35&gt;0,SUM($J$5:J35),"  ")</f>
        <v xml:space="preserve">  </v>
      </c>
      <c r="L35" s="82" t="s">
        <v>27</v>
      </c>
      <c r="V35" s="51">
        <f t="shared" si="1"/>
        <v>0</v>
      </c>
      <c r="W35" s="1" t="str">
        <f t="shared" si="9"/>
        <v xml:space="preserve">   </v>
      </c>
      <c r="X35" s="1" t="str">
        <f t="shared" si="10"/>
        <v xml:space="preserve">  </v>
      </c>
      <c r="Y35" s="1" t="str">
        <f t="shared" si="11"/>
        <v xml:space="preserve">  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16.899999999999999" customHeight="1" x14ac:dyDescent="0.2">
      <c r="A36" s="7"/>
      <c r="B36" s="67"/>
      <c r="C36" s="68"/>
      <c r="D36" s="69"/>
      <c r="E36" s="52"/>
      <c r="F36" s="53" t="str">
        <f>IF(E36="","",IF(E36="END",2,1))</f>
        <v/>
      </c>
      <c r="G36" s="54"/>
      <c r="H36" s="22" t="str">
        <f t="shared" si="12"/>
        <v xml:space="preserve">  </v>
      </c>
      <c r="I36" s="22" t="str">
        <f t="shared" si="13"/>
        <v xml:space="preserve">   </v>
      </c>
      <c r="J36" s="23" t="str">
        <f t="shared" si="14"/>
        <v xml:space="preserve">  </v>
      </c>
      <c r="K36" s="18"/>
      <c r="L36" s="83"/>
      <c r="V36" s="51">
        <f t="shared" si="1"/>
        <v>0</v>
      </c>
      <c r="W36" s="1" t="str">
        <f t="shared" si="9"/>
        <v xml:space="preserve">   </v>
      </c>
      <c r="X36" s="1" t="str">
        <f t="shared" si="10"/>
        <v xml:space="preserve">  </v>
      </c>
      <c r="Y36" s="1" t="str">
        <f t="shared" si="11"/>
        <v xml:space="preserve">  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16.899999999999999" customHeight="1" x14ac:dyDescent="0.2">
      <c r="A37" s="7"/>
      <c r="B37" s="55"/>
      <c r="C37" s="56"/>
      <c r="D37" s="57"/>
      <c r="E37" s="58"/>
      <c r="F37" s="59"/>
      <c r="G37" s="60"/>
      <c r="H37" s="20" t="str">
        <f t="shared" si="12"/>
        <v xml:space="preserve">  </v>
      </c>
      <c r="I37" s="20" t="str">
        <f t="shared" si="13"/>
        <v xml:space="preserve">   </v>
      </c>
      <c r="J37" s="21" t="str">
        <f t="shared" si="14"/>
        <v xml:space="preserve">  </v>
      </c>
      <c r="K37" s="21" t="str">
        <f>IF(J37&gt;0,SUM($J$5:J37),"  ")</f>
        <v xml:space="preserve">  </v>
      </c>
      <c r="L37" s="82" t="s">
        <v>27</v>
      </c>
      <c r="V37" s="51">
        <f t="shared" si="1"/>
        <v>0</v>
      </c>
      <c r="W37" s="1" t="str">
        <f t="shared" si="9"/>
        <v xml:space="preserve">   </v>
      </c>
      <c r="X37" s="1" t="str">
        <f t="shared" si="10"/>
        <v xml:space="preserve">  </v>
      </c>
      <c r="Y37" s="1" t="str">
        <f t="shared" si="11"/>
        <v xml:space="preserve">  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16.899999999999999" customHeight="1" x14ac:dyDescent="0.2">
      <c r="A38" s="7"/>
      <c r="B38" s="67"/>
      <c r="C38" s="68"/>
      <c r="D38" s="69"/>
      <c r="E38" s="52"/>
      <c r="F38" s="53" t="str">
        <f>IF(E38="","",IF(E38="END",2,1))</f>
        <v/>
      </c>
      <c r="G38" s="54"/>
      <c r="H38" s="22" t="str">
        <f t="shared" si="12"/>
        <v xml:space="preserve">  </v>
      </c>
      <c r="I38" s="22" t="str">
        <f t="shared" si="13"/>
        <v xml:space="preserve">   </v>
      </c>
      <c r="J38" s="23" t="str">
        <f t="shared" si="14"/>
        <v xml:space="preserve">  </v>
      </c>
      <c r="K38" s="18"/>
      <c r="L38" s="83"/>
      <c r="V38" s="51">
        <f t="shared" si="1"/>
        <v>0</v>
      </c>
      <c r="W38" s="1" t="str">
        <f t="shared" si="9"/>
        <v xml:space="preserve">   </v>
      </c>
      <c r="X38" s="1" t="str">
        <f t="shared" si="10"/>
        <v xml:space="preserve">  </v>
      </c>
      <c r="Y38" s="1" t="str">
        <f t="shared" si="11"/>
        <v xml:space="preserve">  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16.899999999999999" customHeight="1" x14ac:dyDescent="0.2">
      <c r="A39" s="7"/>
      <c r="B39" s="55"/>
      <c r="C39" s="56"/>
      <c r="D39" s="57"/>
      <c r="E39" s="58"/>
      <c r="F39" s="59"/>
      <c r="G39" s="60"/>
      <c r="H39" s="20" t="str">
        <f t="shared" si="12"/>
        <v xml:space="preserve">  </v>
      </c>
      <c r="I39" s="20" t="str">
        <f t="shared" si="13"/>
        <v xml:space="preserve">   </v>
      </c>
      <c r="J39" s="21" t="str">
        <f t="shared" si="14"/>
        <v xml:space="preserve">  </v>
      </c>
      <c r="K39" s="21" t="str">
        <f>IF(J39&gt;0,SUM($J$5:J39),"  ")</f>
        <v xml:space="preserve">  </v>
      </c>
      <c r="L39" s="82" t="s">
        <v>27</v>
      </c>
      <c r="V39" s="51">
        <f t="shared" si="1"/>
        <v>0</v>
      </c>
      <c r="W39" s="1" t="str">
        <f t="shared" si="9"/>
        <v xml:space="preserve">   </v>
      </c>
      <c r="X39" s="1" t="str">
        <f t="shared" si="10"/>
        <v xml:space="preserve">  </v>
      </c>
      <c r="Y39" s="1" t="str">
        <f t="shared" si="11"/>
        <v xml:space="preserve">  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16.899999999999999" customHeight="1" x14ac:dyDescent="0.2">
      <c r="A40" s="7"/>
      <c r="B40" s="67"/>
      <c r="C40" s="68"/>
      <c r="D40" s="69"/>
      <c r="E40" s="52"/>
      <c r="F40" s="53" t="str">
        <f>IF(E40="","",IF(E40="END",2,1))</f>
        <v/>
      </c>
      <c r="G40" s="54"/>
      <c r="H40" s="22" t="str">
        <f t="shared" si="12"/>
        <v xml:space="preserve">  </v>
      </c>
      <c r="I40" s="22" t="str">
        <f t="shared" si="13"/>
        <v xml:space="preserve">   </v>
      </c>
      <c r="J40" s="23" t="str">
        <f t="shared" si="14"/>
        <v xml:space="preserve">  </v>
      </c>
      <c r="K40" s="18"/>
      <c r="L40" s="83"/>
      <c r="V40" s="51">
        <f t="shared" si="1"/>
        <v>0</v>
      </c>
      <c r="W40" s="1" t="str">
        <f t="shared" si="9"/>
        <v xml:space="preserve">   </v>
      </c>
      <c r="X40" s="1" t="str">
        <f t="shared" si="10"/>
        <v xml:space="preserve">  </v>
      </c>
      <c r="Y40" s="1" t="str">
        <f t="shared" si="11"/>
        <v xml:space="preserve">  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16.899999999999999" customHeight="1" x14ac:dyDescent="0.2">
      <c r="A41" s="7"/>
      <c r="B41" s="55"/>
      <c r="C41" s="56"/>
      <c r="D41" s="57"/>
      <c r="E41" s="58"/>
      <c r="F41" s="59"/>
      <c r="G41" s="60"/>
      <c r="H41" s="20" t="str">
        <f t="shared" si="12"/>
        <v xml:space="preserve">  </v>
      </c>
      <c r="I41" s="20" t="str">
        <f t="shared" si="13"/>
        <v xml:space="preserve">   </v>
      </c>
      <c r="J41" s="21" t="str">
        <f t="shared" si="14"/>
        <v xml:space="preserve">  </v>
      </c>
      <c r="K41" s="21" t="str">
        <f>IF(J41&gt;0,SUM($J$5:J41),"  ")</f>
        <v xml:space="preserve">  </v>
      </c>
      <c r="L41" s="82" t="s">
        <v>27</v>
      </c>
      <c r="V41" s="51">
        <f t="shared" si="1"/>
        <v>0</v>
      </c>
      <c r="W41" s="1" t="str">
        <f t="shared" si="9"/>
        <v xml:space="preserve">   </v>
      </c>
      <c r="X41" s="1" t="str">
        <f t="shared" si="10"/>
        <v xml:space="preserve">  </v>
      </c>
      <c r="Y41" s="1" t="str">
        <f t="shared" si="11"/>
        <v xml:space="preserve">  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16.899999999999999" customHeight="1" x14ac:dyDescent="0.2">
      <c r="A42" s="7"/>
      <c r="B42" s="67"/>
      <c r="C42" s="68"/>
      <c r="D42" s="69"/>
      <c r="E42" s="52"/>
      <c r="F42" s="53" t="str">
        <f>IF(E42="","",IF(E42="END",2,1))</f>
        <v/>
      </c>
      <c r="G42" s="54"/>
      <c r="H42" s="22" t="str">
        <f t="shared" si="12"/>
        <v xml:space="preserve">  </v>
      </c>
      <c r="I42" s="22" t="str">
        <f t="shared" si="13"/>
        <v xml:space="preserve">   </v>
      </c>
      <c r="J42" s="23" t="str">
        <f t="shared" si="14"/>
        <v xml:space="preserve">  </v>
      </c>
      <c r="K42" s="18"/>
      <c r="L42" s="83"/>
      <c r="V42" s="51">
        <f t="shared" si="1"/>
        <v>0</v>
      </c>
      <c r="W42" s="1" t="str">
        <f t="shared" si="9"/>
        <v xml:space="preserve">   </v>
      </c>
      <c r="X42" s="1" t="str">
        <f t="shared" si="10"/>
        <v xml:space="preserve">  </v>
      </c>
      <c r="Y42" s="1" t="str">
        <f t="shared" si="11"/>
        <v xml:space="preserve">  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16.899999999999999" customHeight="1" x14ac:dyDescent="0.2">
      <c r="A43" s="7"/>
      <c r="B43" s="55"/>
      <c r="C43" s="56"/>
      <c r="D43" s="57"/>
      <c r="E43" s="58"/>
      <c r="F43" s="59"/>
      <c r="G43" s="60"/>
      <c r="H43" s="20" t="str">
        <f t="shared" si="12"/>
        <v xml:space="preserve">  </v>
      </c>
      <c r="I43" s="20" t="str">
        <f t="shared" si="13"/>
        <v xml:space="preserve">   </v>
      </c>
      <c r="J43" s="21" t="str">
        <f t="shared" si="14"/>
        <v xml:space="preserve">  </v>
      </c>
      <c r="K43" s="21" t="str">
        <f>IF(J43&gt;0,SUM($J$5:J43),"  ")</f>
        <v xml:space="preserve">  </v>
      </c>
      <c r="L43" s="82" t="s">
        <v>27</v>
      </c>
      <c r="V43" s="51">
        <f t="shared" si="1"/>
        <v>0</v>
      </c>
      <c r="W43" s="1" t="str">
        <f t="shared" ref="W43:W50" si="15">IF(ABS(V44-V42)=0,"   ",ABS(V44-V42))</f>
        <v xml:space="preserve">   </v>
      </c>
      <c r="X43" s="1" t="str">
        <f t="shared" ref="X43:X50" si="16">IF((G42+G44)/2=0,"  ",(G42+G44)/2)</f>
        <v xml:space="preserve">  </v>
      </c>
      <c r="Y43" s="1" t="str">
        <f t="shared" ref="Y43:Y50" si="17">IF((W43*X43)/27=0,"  ",(W43*X43)/27)</f>
        <v xml:space="preserve">  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16.899999999999999" customHeight="1" x14ac:dyDescent="0.2">
      <c r="A44" s="7"/>
      <c r="B44" s="67"/>
      <c r="C44" s="68"/>
      <c r="D44" s="69"/>
      <c r="E44" s="52"/>
      <c r="F44" s="53" t="str">
        <f>IF(E44="","",IF(E44="END",2,1))</f>
        <v/>
      </c>
      <c r="G44" s="54"/>
      <c r="H44" s="22" t="str">
        <f t="shared" si="12"/>
        <v xml:space="preserve">  </v>
      </c>
      <c r="I44" s="22" t="str">
        <f t="shared" si="13"/>
        <v xml:space="preserve">   </v>
      </c>
      <c r="J44" s="23" t="str">
        <f t="shared" si="14"/>
        <v xml:space="preserve">  </v>
      </c>
      <c r="K44" s="18"/>
      <c r="L44" s="83"/>
      <c r="V44" s="51">
        <f t="shared" si="1"/>
        <v>0</v>
      </c>
      <c r="W44" s="1" t="str">
        <f t="shared" si="15"/>
        <v xml:space="preserve">   </v>
      </c>
      <c r="X44" s="1" t="str">
        <f t="shared" si="16"/>
        <v xml:space="preserve">  </v>
      </c>
      <c r="Y44" s="1" t="str">
        <f t="shared" si="17"/>
        <v xml:space="preserve">  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ht="16.899999999999999" customHeight="1" x14ac:dyDescent="0.2">
      <c r="A45" s="7"/>
      <c r="B45" s="55"/>
      <c r="C45" s="56"/>
      <c r="D45" s="57"/>
      <c r="E45" s="58"/>
      <c r="F45" s="59"/>
      <c r="G45" s="60"/>
      <c r="H45" s="20" t="str">
        <f t="shared" ref="H45:H50" si="18">IF(OR(F44=2,F46=1),"  ",X45)</f>
        <v xml:space="preserve">  </v>
      </c>
      <c r="I45" s="20" t="str">
        <f t="shared" ref="I45:I50" si="19">IF(OR(F44=2,F46=1),"  ",W45)</f>
        <v xml:space="preserve">   </v>
      </c>
      <c r="J45" s="21" t="str">
        <f t="shared" ref="J45:J50" si="20">IF(OR(F44=2,F46=1),"  ",Y45)</f>
        <v xml:space="preserve">  </v>
      </c>
      <c r="K45" s="21" t="str">
        <f>IF(J45&gt;0,SUM($J$5:J45),"  ")</f>
        <v xml:space="preserve">  </v>
      </c>
      <c r="L45" s="82" t="s">
        <v>27</v>
      </c>
      <c r="V45" s="51">
        <f t="shared" si="1"/>
        <v>0</v>
      </c>
      <c r="W45" s="1" t="str">
        <f t="shared" si="15"/>
        <v xml:space="preserve">   </v>
      </c>
      <c r="X45" s="1" t="str">
        <f t="shared" si="16"/>
        <v xml:space="preserve">  </v>
      </c>
      <c r="Y45" s="1" t="str">
        <f t="shared" si="17"/>
        <v xml:space="preserve">  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ht="16.899999999999999" customHeight="1" x14ac:dyDescent="0.2">
      <c r="A46" s="7"/>
      <c r="B46" s="67"/>
      <c r="C46" s="68"/>
      <c r="D46" s="69"/>
      <c r="E46" s="52"/>
      <c r="F46" s="53" t="str">
        <f>IF(E46="","",IF(E46="END",2,1))</f>
        <v/>
      </c>
      <c r="G46" s="54"/>
      <c r="H46" s="22" t="str">
        <f t="shared" si="18"/>
        <v xml:space="preserve">  </v>
      </c>
      <c r="I46" s="22" t="str">
        <f t="shared" si="19"/>
        <v xml:space="preserve">   </v>
      </c>
      <c r="J46" s="23" t="str">
        <f t="shared" si="20"/>
        <v xml:space="preserve">  </v>
      </c>
      <c r="K46" s="18"/>
      <c r="L46" s="83"/>
      <c r="V46" s="51">
        <f t="shared" si="1"/>
        <v>0</v>
      </c>
      <c r="W46" s="1" t="str">
        <f t="shared" si="15"/>
        <v xml:space="preserve">   </v>
      </c>
      <c r="X46" s="1" t="str">
        <f t="shared" si="16"/>
        <v xml:space="preserve">  </v>
      </c>
      <c r="Y46" s="1" t="str">
        <f t="shared" si="17"/>
        <v xml:space="preserve">  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ht="16.899999999999999" customHeight="1" x14ac:dyDescent="0.2">
      <c r="A47" s="7"/>
      <c r="B47" s="55"/>
      <c r="C47" s="56"/>
      <c r="D47" s="57"/>
      <c r="E47" s="58"/>
      <c r="F47" s="59"/>
      <c r="G47" s="60"/>
      <c r="H47" s="20" t="str">
        <f t="shared" si="18"/>
        <v xml:space="preserve">  </v>
      </c>
      <c r="I47" s="20" t="str">
        <f t="shared" si="19"/>
        <v xml:space="preserve">   </v>
      </c>
      <c r="J47" s="21" t="str">
        <f t="shared" si="20"/>
        <v xml:space="preserve">  </v>
      </c>
      <c r="K47" s="21" t="str">
        <f>IF(J47&gt;0,SUM($J$5:J47),"  ")</f>
        <v xml:space="preserve">  </v>
      </c>
      <c r="L47" s="82" t="s">
        <v>27</v>
      </c>
      <c r="V47" s="51">
        <f t="shared" si="1"/>
        <v>0</v>
      </c>
      <c r="W47" s="1" t="str">
        <f t="shared" si="15"/>
        <v xml:space="preserve">   </v>
      </c>
      <c r="X47" s="1" t="str">
        <f t="shared" si="16"/>
        <v xml:space="preserve">  </v>
      </c>
      <c r="Y47" s="1" t="str">
        <f t="shared" si="17"/>
        <v xml:space="preserve">  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ht="16.899999999999999" customHeight="1" x14ac:dyDescent="0.2">
      <c r="A48" s="7"/>
      <c r="B48" s="67"/>
      <c r="C48" s="68"/>
      <c r="D48" s="69"/>
      <c r="E48" s="52"/>
      <c r="F48" s="53" t="str">
        <f>IF(E48="","",IF(E48="END",2,1))</f>
        <v/>
      </c>
      <c r="G48" s="54"/>
      <c r="H48" s="22" t="str">
        <f t="shared" si="18"/>
        <v xml:space="preserve">  </v>
      </c>
      <c r="I48" s="22" t="str">
        <f t="shared" si="19"/>
        <v xml:space="preserve">   </v>
      </c>
      <c r="J48" s="23" t="str">
        <f t="shared" si="20"/>
        <v xml:space="preserve">  </v>
      </c>
      <c r="K48" s="18"/>
      <c r="L48" s="83"/>
      <c r="V48" s="51">
        <f t="shared" si="1"/>
        <v>0</v>
      </c>
      <c r="W48" s="1" t="str">
        <f t="shared" si="15"/>
        <v xml:space="preserve">   </v>
      </c>
      <c r="X48" s="1" t="str">
        <f t="shared" si="16"/>
        <v xml:space="preserve">  </v>
      </c>
      <c r="Y48" s="1" t="str">
        <f t="shared" si="17"/>
        <v xml:space="preserve">  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ht="16.899999999999999" customHeight="1" x14ac:dyDescent="0.2">
      <c r="A49" s="7"/>
      <c r="B49" s="55"/>
      <c r="C49" s="56"/>
      <c r="D49" s="57"/>
      <c r="E49" s="58"/>
      <c r="F49" s="59"/>
      <c r="G49" s="60"/>
      <c r="H49" s="20" t="str">
        <f t="shared" si="18"/>
        <v xml:space="preserve">  </v>
      </c>
      <c r="I49" s="20" t="str">
        <f t="shared" si="19"/>
        <v xml:space="preserve">   </v>
      </c>
      <c r="J49" s="21" t="str">
        <f t="shared" si="20"/>
        <v xml:space="preserve">  </v>
      </c>
      <c r="K49" s="21" t="str">
        <f>IF(J49&gt;0,SUM($J$5:J49),"  ")</f>
        <v xml:space="preserve">  </v>
      </c>
      <c r="L49" s="82" t="s">
        <v>27</v>
      </c>
      <c r="V49" s="51">
        <f t="shared" si="1"/>
        <v>0</v>
      </c>
      <c r="W49" s="1" t="str">
        <f t="shared" si="15"/>
        <v xml:space="preserve">   </v>
      </c>
      <c r="X49" s="1" t="str">
        <f t="shared" si="16"/>
        <v xml:space="preserve">  </v>
      </c>
      <c r="Y49" s="1" t="str">
        <f t="shared" si="17"/>
        <v xml:space="preserve">  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ht="16.899999999999999" customHeight="1" thickBot="1" x14ac:dyDescent="0.25">
      <c r="A50" s="7"/>
      <c r="B50" s="67"/>
      <c r="C50" s="68"/>
      <c r="D50" s="69"/>
      <c r="E50" s="52"/>
      <c r="F50" s="53" t="str">
        <f>IF(E50="","",IF(E50="END",2,1))</f>
        <v/>
      </c>
      <c r="G50" s="54"/>
      <c r="H50" s="22" t="str">
        <f t="shared" si="18"/>
        <v xml:space="preserve">  </v>
      </c>
      <c r="I50" s="22" t="str">
        <f t="shared" si="19"/>
        <v xml:space="preserve">   </v>
      </c>
      <c r="J50" s="23" t="str">
        <f t="shared" si="20"/>
        <v xml:space="preserve">  </v>
      </c>
      <c r="K50" s="18"/>
      <c r="L50" s="83"/>
      <c r="V50" s="51">
        <f t="shared" si="1"/>
        <v>0</v>
      </c>
      <c r="W50" s="1" t="str">
        <f t="shared" si="15"/>
        <v xml:space="preserve">   </v>
      </c>
      <c r="X50" s="1" t="str">
        <f t="shared" si="16"/>
        <v xml:space="preserve">  </v>
      </c>
      <c r="Y50" s="1" t="str">
        <f t="shared" si="17"/>
        <v xml:space="preserve">  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ht="16.899999999999999" customHeight="1" thickTop="1" thickBot="1" x14ac:dyDescent="0.25">
      <c r="A51" s="7"/>
      <c r="B51" s="15"/>
      <c r="C51" s="11"/>
      <c r="D51" s="11"/>
      <c r="E51" s="11"/>
      <c r="F51" s="11"/>
      <c r="G51" s="11"/>
      <c r="H51" s="11"/>
      <c r="I51" s="11"/>
      <c r="J51" s="24" t="s">
        <v>36</v>
      </c>
      <c r="K51" s="41" t="str">
        <f>IF(SUM(J11:J49)=0,"  ",SUM(J11:J49))</f>
        <v xml:space="preserve">  </v>
      </c>
      <c r="L51" s="84"/>
      <c r="M51" s="7"/>
      <c r="N51" s="7"/>
      <c r="O51" s="7"/>
      <c r="P51" s="7"/>
      <c r="Q51" s="7"/>
      <c r="R51" s="7"/>
      <c r="S51" s="7"/>
      <c r="T51" s="7"/>
      <c r="U51" s="7"/>
      <c r="V51" s="51">
        <f t="shared" si="1"/>
        <v>0</v>
      </c>
      <c r="W51" s="4" t="e">
        <f>IF(ABS(#REF!-V50)=0,"   ",ABS(#REF!-V50))</f>
        <v>#REF!</v>
      </c>
      <c r="X51" s="4" t="e">
        <f>IF((#REF!+#REF!)/2=0,"  ",(#REF!+#REF!)/2)</f>
        <v>#REF!</v>
      </c>
      <c r="Y51" s="4" t="e">
        <f>IF((W51*X51)/27=0,"  ",(W51*X51)/27)</f>
        <v>#REF!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</sheetData>
  <sheetProtection algorithmName="SHA-512" hashValue="bgqtiYslUtskfvTksLomg2lpuKkM12/uJNEItuVXE4GK86tcWfC3B5pS/tff9y/Uo3rjldDDtczExvebFsvZUQ==" saltValue="IQLjmTlNgkuAGoEmoTbleA==" spinCount="100000" sheet="1" objects="1" scenarios="1"/>
  <mergeCells count="32">
    <mergeCell ref="J1:L1"/>
    <mergeCell ref="J2:L2"/>
    <mergeCell ref="J3:L3"/>
    <mergeCell ref="J4:L4"/>
    <mergeCell ref="D6:F6"/>
    <mergeCell ref="D5:G5"/>
    <mergeCell ref="D4:G4"/>
    <mergeCell ref="D3:G3"/>
    <mergeCell ref="D2:G2"/>
    <mergeCell ref="D1:G1"/>
    <mergeCell ref="B28:D28"/>
    <mergeCell ref="B10:D10"/>
    <mergeCell ref="B12:D12"/>
    <mergeCell ref="B14:D14"/>
    <mergeCell ref="B16:D16"/>
    <mergeCell ref="B18:D18"/>
    <mergeCell ref="B9:D9"/>
    <mergeCell ref="B50:D50"/>
    <mergeCell ref="B40:D40"/>
    <mergeCell ref="B42:D42"/>
    <mergeCell ref="B44:D44"/>
    <mergeCell ref="B46:D46"/>
    <mergeCell ref="B48:D48"/>
    <mergeCell ref="B30:D30"/>
    <mergeCell ref="B32:D32"/>
    <mergeCell ref="B34:D34"/>
    <mergeCell ref="B36:D36"/>
    <mergeCell ref="B38:D38"/>
    <mergeCell ref="B20:D20"/>
    <mergeCell ref="B22:D22"/>
    <mergeCell ref="B24:D24"/>
    <mergeCell ref="B26:D26"/>
  </mergeCells>
  <phoneticPr fontId="0" type="noConversion"/>
  <printOptions gridLinesSet="0"/>
  <pageMargins left="0.75" right="0.5" top="0.75" bottom="1" header="0" footer="0.5"/>
  <pageSetup scale="76" orientation="portrait" blackAndWhite="1" horizontalDpi="300" verticalDpi="300" r:id="rId1"/>
  <headerFooter alignWithMargins="0">
    <oddFooter>&amp;LRev. 2/21/2019&amp;CEndAreaCubicYard.xlsx
&amp;F&amp;RPage No. 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CUYDAE.XLS</dc:title>
  <dc:creator>Department of Transportation</dc:creator>
  <cp:lastModifiedBy>DAPP, MATTHEW A</cp:lastModifiedBy>
  <cp:lastPrinted>2019-02-21T13:21:51Z</cp:lastPrinted>
  <dcterms:created xsi:type="dcterms:W3CDTF">2000-02-28T13:48:24Z</dcterms:created>
  <dcterms:modified xsi:type="dcterms:W3CDTF">2019-04-08T13:16:19Z</dcterms:modified>
</cp:coreProperties>
</file>