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F1736CE0-46AD-48DF-BBE2-0FD2401FE381}" xr6:coauthVersionLast="31" xr6:coauthVersionMax="31" xr10:uidLastSave="{00000000-0000-0000-0000-000000000000}"/>
  <bookViews>
    <workbookView xWindow="435" yWindow="60" windowWidth="11010" windowHeight="5610" tabRatio="671" activeTab="1" xr2:uid="{00000000-000D-0000-FFFF-FFFF00000000}"/>
  </bookViews>
  <sheets>
    <sheet name="Introduction" sheetId="11" r:id="rId1"/>
    <sheet name="No Side Pull" sheetId="13" r:id="rId2"/>
    <sheet name="Side Pull Option 1" sheetId="12" r:id="rId3"/>
    <sheet name="Side Pull Option 2" sheetId="9" r:id="rId4"/>
  </sheets>
  <definedNames>
    <definedName name="_xlnm.Print_Area" localSheetId="1">'No Side Pull'!$A$1:$N$31</definedName>
    <definedName name="_xlnm.Print_Area" localSheetId="2">'Side Pull Option 1'!$A$1:$M$31</definedName>
    <definedName name="_xlnm.Print_Area" localSheetId="3">'Side Pull Option 2'!$A$1:$N$31</definedName>
  </definedNames>
  <calcPr calcId="179017"/>
</workbook>
</file>

<file path=xl/calcChain.xml><?xml version="1.0" encoding="utf-8"?>
<calcChain xmlns="http://schemas.openxmlformats.org/spreadsheetml/2006/main">
  <c r="N16" i="13" l="1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15" i="13"/>
  <c r="K15" i="9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15" i="13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15" i="12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15" i="13"/>
  <c r="N7" i="13"/>
  <c r="M7" i="12"/>
  <c r="N7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7" i="13" l="1"/>
  <c r="K7" i="9"/>
  <c r="K7" i="13"/>
  <c r="J7" i="12"/>
  <c r="L7" i="12"/>
  <c r="K7" i="12"/>
  <c r="M7" i="13"/>
  <c r="L7" i="9"/>
  <c r="M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DITJFS</author>
    <author>DOTJAM</author>
  </authors>
  <commentList>
    <comment ref="F10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If slots were required to install the conduit then mark this cell Y or YES.
If the conduit was placed prior to or during paving then mark this cell N or NO or leave blank.</t>
        </r>
      </text>
    </comment>
    <comment ref="I1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Enter the total length of wire needed for splicing the loop detector wire to the lead-in cable.</t>
        </r>
      </text>
    </comment>
    <comment ref="J11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 xml:space="preserve">Enter total length of lead-in cable.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Jodi Marsh</author>
    <author>DITJFS</author>
    <author>DOTJAM</author>
  </authors>
  <commentList>
    <comment ref="L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Enter  Measured Saw Cut in Pavement</t>
        </r>
      </text>
    </comment>
    <comment ref="H11" authorId="1" shapeId="0" xr:uid="{00000000-0006-0000-0200-000002000000}">
      <text>
        <r>
          <rPr>
            <b/>
            <sz val="10"/>
            <color indexed="81"/>
            <rFont val="Tahoma"/>
            <family val="2"/>
          </rPr>
          <t>Splicing both entering and exiting wires</t>
        </r>
      </text>
    </comment>
    <comment ref="I11" authorId="2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Enter total length of lead-in cable.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DITJFS</author>
    <author>DOTJAM</author>
  </authors>
  <commentList>
    <comment ref="F10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If slots were required to install the conduit then mark this cell Y or YES.
If the conduit was placed prior to or during paving then mark this cell N or NO or leave blank.</t>
        </r>
      </text>
    </comment>
    <comment ref="I1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Enter the total length of wire needed for splicing the loop detector wire to the lead-in cable.</t>
        </r>
      </text>
    </comment>
    <comment ref="J11" authorId="1" shapeId="0" xr:uid="{00000000-0006-0000-0300-000003000000}">
      <text>
        <r>
          <rPr>
            <b/>
            <sz val="10"/>
            <color indexed="81"/>
            <rFont val="Tahoma"/>
            <family val="2"/>
          </rPr>
          <t xml:space="preserve">Enter total length of lead-in cable.
</t>
        </r>
      </text>
    </comment>
  </commentList>
</comments>
</file>

<file path=xl/sharedStrings.xml><?xml version="1.0" encoding="utf-8"?>
<sst xmlns="http://schemas.openxmlformats.org/spreadsheetml/2006/main" count="205" uniqueCount="64">
  <si>
    <t>L</t>
  </si>
  <si>
    <t>O</t>
  </si>
  <si>
    <t>P</t>
  </si>
  <si>
    <t>LOOP DESCRIPTION</t>
  </si>
  <si>
    <t>LOOP</t>
  </si>
  <si>
    <t>TO</t>
  </si>
  <si>
    <t>E.O.P.</t>
  </si>
  <si>
    <t>TURNS</t>
  </si>
  <si>
    <t>PULL</t>
  </si>
  <si>
    <t>SIZE</t>
  </si>
  <si>
    <t>WIRE</t>
  </si>
  <si>
    <t>OF</t>
  </si>
  <si>
    <t>SAW</t>
  </si>
  <si>
    <t>CUT</t>
  </si>
  <si>
    <t>SLOTS</t>
  </si>
  <si>
    <t>CONDUIT</t>
  </si>
  <si>
    <t>DETECTOR</t>
  </si>
  <si>
    <t>Ft.</t>
  </si>
  <si>
    <t>L.F.</t>
  </si>
  <si>
    <t>L.F</t>
  </si>
  <si>
    <t>Ft. x  Ft.</t>
  </si>
  <si>
    <t>YES</t>
  </si>
  <si>
    <t>/ NO</t>
  </si>
  <si>
    <t>COUNTY:</t>
  </si>
  <si>
    <t>BOX</t>
  </si>
  <si>
    <t>SPLICE</t>
  </si>
  <si>
    <t>FOR</t>
  </si>
  <si>
    <t>PROJECT  I.D.:</t>
  </si>
  <si>
    <t>ROADWAY:</t>
  </si>
  <si>
    <t>DESCRIPTION:</t>
  </si>
  <si>
    <t>TOTALS:</t>
  </si>
  <si>
    <t>ITEM #:</t>
  </si>
  <si>
    <t>CATEGORY:</t>
  </si>
  <si>
    <t>ENTERED BY:</t>
  </si>
  <si>
    <t>CHECKED BY:</t>
  </si>
  <si>
    <t>ITEMS</t>
  </si>
  <si>
    <t>NO.</t>
  </si>
  <si>
    <t>LEAD IN CABLE</t>
  </si>
  <si>
    <t>CABLE</t>
  </si>
  <si>
    <t>655.0700</t>
  </si>
  <si>
    <t>LEAD</t>
  </si>
  <si>
    <t>IN</t>
  </si>
  <si>
    <t>Loop to Edge of Pavement</t>
  </si>
  <si>
    <t>Measure actual length doesn't have to be perpidicular to pavement or loop</t>
  </si>
  <si>
    <t>Wire for Splice</t>
  </si>
  <si>
    <t xml:space="preserve">Is for the splice between Loop Wire and Lead in Cable. </t>
  </si>
  <si>
    <t>Typically 2' and there will be 2 wires. Example 2 wires *2' equals 4 put for 4' in the Wire for Splice Column</t>
  </si>
  <si>
    <t>Lead in Cable</t>
  </si>
  <si>
    <t>Cable from the pull box into the Control Cabinet and wire needed in the cabinet to hook up the loops.</t>
  </si>
  <si>
    <t>Side Pull Option 1</t>
  </si>
  <si>
    <t xml:space="preserve">           No Side Pull</t>
  </si>
  <si>
    <t>Notes to Construction Staff</t>
  </si>
  <si>
    <t>Measure length of loop to Pull Box, the turns will be in the entire loop through the pull box</t>
  </si>
  <si>
    <t>Typically 2' and there will be 2 wires (One into and one out of the loop from the pull box). Example 2 wires *2' equals 4 put for 4' in the Wire for Splice Column</t>
  </si>
  <si>
    <t>Side Pull Option 2</t>
  </si>
  <si>
    <t>Ft. x  Ft. x Ft. x Ft.</t>
  </si>
  <si>
    <t>Loop Detector Slots</t>
  </si>
  <si>
    <t>Measure saw cuts in pavement and directly enter into excel sheet</t>
  </si>
  <si>
    <t>Used for SDD: 9F15 Option1</t>
  </si>
  <si>
    <t>Used for SDD: 9F15 Option 2</t>
  </si>
  <si>
    <t xml:space="preserve">Used for SDDs: 9F4, 9F5, 9F7, 9F8, 9F9, 9F10 ,9F11, 9F12, 9F13 </t>
  </si>
  <si>
    <t>If the SDD for your installation is not listed modify accordingly.</t>
  </si>
  <si>
    <t>ITEM DESC:</t>
  </si>
  <si>
    <t>PROJECT  I.D: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</si>
</sst>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"/>
  </numFmts>
  <fonts count="11" x14ac:knownFonts="1">
    <font>
      <sz val="8"/>
      <name val="Times New Roman"/>
      <family val="1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horizontal="center"/>
    </xf>
  </cellStyleXfs>
  <cellXfs count="146">
    <xf numFmtId="164" fontId="0" fillId="0" borderId="0" xfId="0">
      <alignment horizontal="center"/>
    </xf>
    <xf numFmtId="49" fontId="0" fillId="0" borderId="0" xfId="0" applyNumberFormat="1" applyProtection="1">
      <alignment horizontal="center"/>
    </xf>
    <xf numFmtId="164" fontId="0" fillId="0" borderId="0" xfId="0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2" fontId="0" fillId="0" borderId="0" xfId="0" applyNumberFormat="1" applyProtection="1">
      <alignment horizontal="center"/>
    </xf>
    <xf numFmtId="164" fontId="0" fillId="0" borderId="0" xfId="0" applyNumberFormat="1" applyProtection="1">
      <alignment horizontal="center"/>
    </xf>
    <xf numFmtId="164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>
      <alignment horizontal="center"/>
    </xf>
    <xf numFmtId="49" fontId="0" fillId="0" borderId="0" xfId="0" applyNumberFormat="1" applyBorder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Protection="1">
      <alignment horizontal="center"/>
    </xf>
    <xf numFmtId="164" fontId="0" fillId="0" borderId="0" xfId="0" applyBorder="1" applyProtection="1">
      <alignment horizontal="center"/>
    </xf>
    <xf numFmtId="164" fontId="0" fillId="0" borderId="0" xfId="0" applyNumberFormat="1" applyBorder="1" applyProtection="1">
      <alignment horizontal="center"/>
    </xf>
    <xf numFmtId="2" fontId="0" fillId="0" borderId="0" xfId="0" applyNumberFormat="1" applyBorder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left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right" vertical="center"/>
    </xf>
    <xf numFmtId="49" fontId="2" fillId="2" borderId="5" xfId="0" quotePrefix="1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166" fontId="3" fillId="2" borderId="16" xfId="0" applyNumberFormat="1" applyFont="1" applyFill="1" applyBorder="1" applyAlignment="1" applyProtection="1">
      <alignment horizontal="center" vertical="center"/>
    </xf>
    <xf numFmtId="166" fontId="3" fillId="2" borderId="14" xfId="0" applyNumberFormat="1" applyFont="1" applyFill="1" applyBorder="1" applyAlignment="1" applyProtection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165" fontId="2" fillId="2" borderId="14" xfId="0" applyNumberFormat="1" applyFont="1" applyFill="1" applyBorder="1" applyAlignment="1" applyProtection="1">
      <alignment horizontal="center" vertical="center"/>
    </xf>
    <xf numFmtId="165" fontId="2" fillId="2" borderId="17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Continuous" vertical="center"/>
    </xf>
    <xf numFmtId="164" fontId="3" fillId="2" borderId="21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166" fontId="3" fillId="2" borderId="2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164" fontId="4" fillId="0" borderId="24" xfId="0" applyNumberFormat="1" applyFont="1" applyBorder="1" applyProtection="1">
      <alignment horizontal="center"/>
      <protection locked="0"/>
    </xf>
    <xf numFmtId="164" fontId="4" fillId="0" borderId="24" xfId="0" applyNumberFormat="1" applyFont="1" applyBorder="1" applyAlignment="1" applyProtection="1">
      <alignment horizontal="center"/>
      <protection locked="0"/>
    </xf>
    <xf numFmtId="166" fontId="4" fillId="0" borderId="24" xfId="0" applyNumberFormat="1" applyFont="1" applyBorder="1" applyAlignment="1" applyProtection="1">
      <alignment horizontal="center"/>
      <protection locked="0"/>
    </xf>
    <xf numFmtId="166" fontId="5" fillId="0" borderId="24" xfId="0" quotePrefix="1" applyNumberFormat="1" applyFont="1" applyBorder="1" applyAlignment="1" applyProtection="1">
      <alignment horizontal="center"/>
    </xf>
    <xf numFmtId="166" fontId="5" fillId="0" borderId="24" xfId="0" applyNumberFormat="1" applyFont="1" applyBorder="1" applyAlignment="1" applyProtection="1">
      <alignment horizontal="center"/>
    </xf>
    <xf numFmtId="166" fontId="5" fillId="0" borderId="24" xfId="0" applyNumberFormat="1" applyFont="1" applyBorder="1" applyProtection="1">
      <alignment horizontal="center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164" fontId="4" fillId="0" borderId="26" xfId="0" applyNumberFormat="1" applyFont="1" applyBorder="1" applyProtection="1">
      <alignment horizontal="center"/>
      <protection locked="0"/>
    </xf>
    <xf numFmtId="164" fontId="4" fillId="0" borderId="26" xfId="0" applyNumberFormat="1" applyFont="1" applyBorder="1" applyAlignment="1" applyProtection="1">
      <alignment horizontal="center"/>
      <protection locked="0"/>
    </xf>
    <xf numFmtId="166" fontId="4" fillId="0" borderId="26" xfId="0" applyNumberFormat="1" applyFont="1" applyBorder="1" applyAlignment="1" applyProtection="1">
      <alignment horizontal="center"/>
      <protection locked="0"/>
    </xf>
    <xf numFmtId="166" fontId="5" fillId="0" borderId="26" xfId="0" applyNumberFormat="1" applyFont="1" applyBorder="1" applyProtection="1">
      <alignment horizontal="center"/>
    </xf>
    <xf numFmtId="166" fontId="6" fillId="0" borderId="27" xfId="0" applyNumberFormat="1" applyFont="1" applyFill="1" applyBorder="1" applyProtection="1">
      <alignment horizontal="center"/>
    </xf>
    <xf numFmtId="49" fontId="4" fillId="0" borderId="26" xfId="0" quotePrefix="1" applyNumberFormat="1" applyFont="1" applyBorder="1" applyAlignment="1" applyProtection="1">
      <alignment horizontal="center"/>
      <protection locked="0"/>
    </xf>
    <xf numFmtId="2" fontId="4" fillId="0" borderId="26" xfId="0" applyNumberFormat="1" applyFont="1" applyBorder="1" applyProtection="1">
      <alignment horizontal="center"/>
      <protection locked="0"/>
    </xf>
    <xf numFmtId="49" fontId="4" fillId="0" borderId="25" xfId="0" applyNumberFormat="1" applyFont="1" applyBorder="1" applyProtection="1">
      <alignment horizontal="center"/>
      <protection locked="0"/>
    </xf>
    <xf numFmtId="49" fontId="4" fillId="0" borderId="26" xfId="0" applyNumberFormat="1" applyFont="1" applyBorder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Protection="1">
      <alignment horizontal="center"/>
      <protection locked="0"/>
    </xf>
    <xf numFmtId="2" fontId="4" fillId="0" borderId="29" xfId="0" applyNumberFormat="1" applyFont="1" applyBorder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6" fontId="4" fillId="0" borderId="29" xfId="0" applyNumberFormat="1" applyFont="1" applyBorder="1" applyAlignment="1" applyProtection="1">
      <alignment horizontal="center"/>
      <protection locked="0"/>
    </xf>
    <xf numFmtId="166" fontId="5" fillId="0" borderId="29" xfId="0" applyNumberFormat="1" applyFont="1" applyBorder="1" applyProtection="1">
      <alignment horizontal="center"/>
    </xf>
    <xf numFmtId="166" fontId="2" fillId="3" borderId="30" xfId="0" applyNumberFormat="1" applyFont="1" applyFill="1" applyBorder="1" applyAlignment="1" applyProtection="1">
      <alignment horizontal="right" vertical="center"/>
    </xf>
    <xf numFmtId="164" fontId="0" fillId="4" borderId="0" xfId="0" applyFill="1">
      <alignment horizontal="center"/>
    </xf>
    <xf numFmtId="164" fontId="10" fillId="4" borderId="0" xfId="0" applyFont="1" applyFill="1" applyAlignment="1">
      <alignment horizontal="center"/>
    </xf>
    <xf numFmtId="164" fontId="0" fillId="4" borderId="0" xfId="0" applyFill="1" applyAlignment="1">
      <alignment horizontal="left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Protection="1">
      <alignment horizontal="center"/>
      <protection locked="0"/>
    </xf>
    <xf numFmtId="166" fontId="5" fillId="0" borderId="36" xfId="0" quotePrefix="1" applyNumberFormat="1" applyFont="1" applyBorder="1" applyAlignment="1" applyProtection="1">
      <alignment horizontal="center"/>
    </xf>
    <xf numFmtId="166" fontId="5" fillId="0" borderId="36" xfId="0" applyNumberFormat="1" applyFont="1" applyBorder="1" applyAlignment="1" applyProtection="1">
      <alignment horizontal="center"/>
    </xf>
    <xf numFmtId="166" fontId="5" fillId="0" borderId="36" xfId="0" applyNumberFormat="1" applyFont="1" applyBorder="1" applyProtection="1">
      <alignment horizontal="center"/>
    </xf>
    <xf numFmtId="166" fontId="6" fillId="0" borderId="37" xfId="0" applyNumberFormat="1" applyFont="1" applyFill="1" applyBorder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top"/>
      <protection locked="0"/>
    </xf>
    <xf numFmtId="49" fontId="5" fillId="0" borderId="7" xfId="0" applyNumberFormat="1" applyFont="1" applyBorder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left"/>
    </xf>
    <xf numFmtId="49" fontId="5" fillId="2" borderId="4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right" vertical="center"/>
    </xf>
    <xf numFmtId="49" fontId="2" fillId="2" borderId="8" xfId="0" quotePrefix="1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protection locked="0"/>
    </xf>
    <xf numFmtId="49" fontId="5" fillId="2" borderId="0" xfId="0" applyNumberFormat="1" applyFont="1" applyFill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alignment vertical="top"/>
      <protection locked="0"/>
    </xf>
    <xf numFmtId="49" fontId="5" fillId="0" borderId="7" xfId="0" applyNumberFormat="1" applyFont="1" applyBorder="1" applyProtection="1">
      <alignment horizontal="center"/>
    </xf>
    <xf numFmtId="49" fontId="5" fillId="2" borderId="7" xfId="0" applyNumberFormat="1" applyFont="1" applyFill="1" applyBorder="1" applyAlignment="1" applyProtection="1">
      <alignment horizontal="left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left"/>
    </xf>
    <xf numFmtId="164" fontId="0" fillId="4" borderId="0" xfId="0" applyFill="1" applyAlignment="1">
      <alignment horizontal="left" wrapText="1"/>
    </xf>
    <xf numFmtId="164" fontId="10" fillId="4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49" fontId="2" fillId="2" borderId="3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35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5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6" fontId="2" fillId="2" borderId="10" xfId="0" applyNumberFormat="1" applyFont="1" applyFill="1" applyBorder="1" applyAlignment="1" applyProtection="1">
      <alignment horizontal="center" vertical="center"/>
    </xf>
    <xf numFmtId="166" fontId="2" fillId="2" borderId="38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2" borderId="4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left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2" borderId="31" xfId="0" applyNumberFormat="1" applyFont="1" applyFill="1" applyBorder="1" applyAlignment="1" applyProtection="1">
      <alignment horizontal="center" vertical="center"/>
    </xf>
    <xf numFmtId="166" fontId="2" fillId="2" borderId="32" xfId="0" applyNumberFormat="1" applyFont="1" applyFill="1" applyBorder="1" applyAlignment="1" applyProtection="1">
      <alignment horizontal="center" vertical="center"/>
    </xf>
    <xf numFmtId="166" fontId="2" fillId="2" borderId="3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zoomScaleNormal="100" workbookViewId="0">
      <selection activeCell="F56" sqref="F56"/>
    </sheetView>
  </sheetViews>
  <sheetFormatPr defaultRowHeight="11.25" x14ac:dyDescent="0.2"/>
  <cols>
    <col min="1" max="16384" width="9.33203125" style="74"/>
  </cols>
  <sheetData>
    <row r="1" spans="1:13" x14ac:dyDescent="0.2">
      <c r="A1" s="118" t="s">
        <v>51</v>
      </c>
      <c r="B1" s="118"/>
      <c r="C1" s="118"/>
      <c r="D1" s="118"/>
      <c r="E1" s="118"/>
      <c r="F1" s="118"/>
    </row>
    <row r="2" spans="1:13" x14ac:dyDescent="0.2">
      <c r="A2" s="75"/>
      <c r="B2" s="75"/>
      <c r="C2" s="75"/>
      <c r="D2" s="75"/>
      <c r="E2" s="75"/>
      <c r="F2" s="75"/>
    </row>
    <row r="3" spans="1:13" x14ac:dyDescent="0.2">
      <c r="A3" s="76" t="s">
        <v>61</v>
      </c>
    </row>
    <row r="4" spans="1:13" x14ac:dyDescent="0.2">
      <c r="A4" s="119" t="s">
        <v>50</v>
      </c>
      <c r="B4" s="119"/>
      <c r="C4" s="119"/>
    </row>
    <row r="6" spans="1:13" x14ac:dyDescent="0.2">
      <c r="A6" s="76" t="s">
        <v>42</v>
      </c>
      <c r="B6" s="76"/>
      <c r="C6" s="76"/>
      <c r="D6" s="76"/>
      <c r="E6" s="76"/>
    </row>
    <row r="7" spans="1:13" x14ac:dyDescent="0.2">
      <c r="A7" s="76"/>
      <c r="B7" s="76" t="s">
        <v>43</v>
      </c>
      <c r="C7" s="76"/>
      <c r="D7" s="76"/>
      <c r="E7" s="76"/>
    </row>
    <row r="8" spans="1:13" x14ac:dyDescent="0.2">
      <c r="A8" s="76" t="s">
        <v>44</v>
      </c>
      <c r="B8" s="76"/>
      <c r="C8" s="76"/>
      <c r="D8" s="76"/>
      <c r="E8" s="76"/>
    </row>
    <row r="9" spans="1:13" x14ac:dyDescent="0.2">
      <c r="A9" s="76"/>
      <c r="B9" s="76" t="s">
        <v>45</v>
      </c>
      <c r="C9" s="76"/>
      <c r="D9" s="76"/>
      <c r="E9" s="76"/>
    </row>
    <row r="10" spans="1:13" ht="21.75" customHeight="1" x14ac:dyDescent="0.2">
      <c r="A10" s="76"/>
      <c r="B10" s="117" t="s">
        <v>53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x14ac:dyDescent="0.2">
      <c r="A11" s="76" t="s">
        <v>47</v>
      </c>
      <c r="B11" s="76"/>
      <c r="C11" s="76"/>
      <c r="D11" s="76"/>
      <c r="E11" s="76"/>
    </row>
    <row r="12" spans="1:13" x14ac:dyDescent="0.2">
      <c r="A12" s="76"/>
      <c r="B12" s="76" t="s">
        <v>48</v>
      </c>
      <c r="C12" s="76"/>
      <c r="D12" s="76"/>
      <c r="E12" s="76"/>
    </row>
    <row r="13" spans="1:13" x14ac:dyDescent="0.2">
      <c r="A13" s="76"/>
      <c r="B13" s="76"/>
      <c r="C13" s="76"/>
      <c r="D13" s="76"/>
      <c r="E13" s="76"/>
    </row>
    <row r="14" spans="1:13" x14ac:dyDescent="0.2">
      <c r="A14" s="76" t="s">
        <v>60</v>
      </c>
      <c r="B14" s="76"/>
      <c r="C14" s="76"/>
      <c r="D14" s="76"/>
      <c r="E14" s="76"/>
    </row>
    <row r="15" spans="1:13" x14ac:dyDescent="0.2">
      <c r="A15" s="76"/>
      <c r="B15" s="76"/>
      <c r="C15" s="76"/>
      <c r="D15" s="76"/>
      <c r="E15" s="76"/>
    </row>
    <row r="16" spans="1:13" x14ac:dyDescent="0.2">
      <c r="A16" s="119" t="s">
        <v>49</v>
      </c>
      <c r="B16" s="119"/>
      <c r="C16" s="119"/>
      <c r="D16" s="119"/>
      <c r="E16" s="76"/>
    </row>
    <row r="17" spans="1:5" x14ac:dyDescent="0.2">
      <c r="A17" s="76"/>
      <c r="B17" s="76"/>
      <c r="C17" s="76"/>
      <c r="D17" s="76"/>
      <c r="E17" s="76"/>
    </row>
    <row r="18" spans="1:5" x14ac:dyDescent="0.2">
      <c r="A18" s="76" t="s">
        <v>52</v>
      </c>
      <c r="B18" s="76"/>
      <c r="C18" s="76"/>
      <c r="D18" s="76"/>
      <c r="E18" s="76"/>
    </row>
    <row r="19" spans="1:5" x14ac:dyDescent="0.2">
      <c r="A19" s="76"/>
      <c r="B19" s="76"/>
      <c r="C19" s="76"/>
      <c r="D19" s="76"/>
      <c r="E19" s="76"/>
    </row>
    <row r="20" spans="1:5" x14ac:dyDescent="0.2">
      <c r="A20" s="76" t="s">
        <v>44</v>
      </c>
      <c r="B20" s="76"/>
      <c r="C20" s="76"/>
      <c r="D20" s="76"/>
      <c r="E20" s="76"/>
    </row>
    <row r="21" spans="1:5" x14ac:dyDescent="0.2">
      <c r="A21" s="76"/>
      <c r="B21" s="76" t="s">
        <v>45</v>
      </c>
      <c r="C21" s="76"/>
      <c r="D21" s="76"/>
      <c r="E21" s="76"/>
    </row>
    <row r="22" spans="1:5" x14ac:dyDescent="0.2">
      <c r="A22" s="76"/>
      <c r="B22" s="76" t="s">
        <v>46</v>
      </c>
      <c r="C22" s="76"/>
      <c r="D22" s="76"/>
      <c r="E22" s="76"/>
    </row>
    <row r="23" spans="1:5" x14ac:dyDescent="0.2">
      <c r="A23" s="76" t="s">
        <v>47</v>
      </c>
      <c r="B23" s="76"/>
      <c r="C23" s="76"/>
      <c r="D23" s="76"/>
      <c r="E23" s="76"/>
    </row>
    <row r="24" spans="1:5" x14ac:dyDescent="0.2">
      <c r="A24" s="76"/>
      <c r="B24" s="76" t="s">
        <v>48</v>
      </c>
      <c r="C24" s="76"/>
      <c r="D24" s="76"/>
      <c r="E24" s="76"/>
    </row>
    <row r="25" spans="1:5" x14ac:dyDescent="0.2">
      <c r="A25" s="76" t="s">
        <v>56</v>
      </c>
      <c r="B25" s="76"/>
      <c r="C25" s="76"/>
      <c r="D25" s="76"/>
      <c r="E25" s="76"/>
    </row>
    <row r="26" spans="1:5" x14ac:dyDescent="0.2">
      <c r="A26" s="76"/>
      <c r="B26" s="76" t="s">
        <v>57</v>
      </c>
      <c r="C26" s="76"/>
      <c r="D26" s="76"/>
      <c r="E26" s="76"/>
    </row>
    <row r="27" spans="1:5" x14ac:dyDescent="0.2">
      <c r="A27" s="76"/>
      <c r="B27" s="76"/>
      <c r="C27" s="76"/>
      <c r="D27" s="76"/>
      <c r="E27" s="76"/>
    </row>
    <row r="28" spans="1:5" x14ac:dyDescent="0.2">
      <c r="A28" s="76" t="s">
        <v>58</v>
      </c>
      <c r="B28" s="76"/>
      <c r="C28" s="76"/>
      <c r="D28" s="76"/>
      <c r="E28" s="76"/>
    </row>
    <row r="29" spans="1:5" x14ac:dyDescent="0.2">
      <c r="A29" s="76"/>
      <c r="B29" s="76"/>
      <c r="C29" s="76"/>
      <c r="D29" s="76"/>
      <c r="E29" s="76"/>
    </row>
    <row r="30" spans="1:5" x14ac:dyDescent="0.2">
      <c r="A30" s="119" t="s">
        <v>54</v>
      </c>
      <c r="B30" s="119"/>
      <c r="C30" s="119"/>
      <c r="D30" s="119"/>
      <c r="E30" s="76"/>
    </row>
    <row r="31" spans="1:5" x14ac:dyDescent="0.2">
      <c r="A31" s="76"/>
      <c r="B31" s="76"/>
      <c r="C31" s="76"/>
      <c r="D31" s="76"/>
      <c r="E31" s="76"/>
    </row>
    <row r="32" spans="1:5" x14ac:dyDescent="0.2">
      <c r="A32" s="76" t="s">
        <v>42</v>
      </c>
      <c r="B32" s="76"/>
      <c r="C32" s="76"/>
      <c r="D32" s="76"/>
      <c r="E32" s="76"/>
    </row>
    <row r="33" spans="1:13" x14ac:dyDescent="0.2">
      <c r="A33" s="76"/>
      <c r="B33" s="76" t="s">
        <v>43</v>
      </c>
      <c r="C33" s="76"/>
      <c r="D33" s="76"/>
      <c r="E33" s="76"/>
    </row>
    <row r="34" spans="1:13" x14ac:dyDescent="0.2">
      <c r="A34" s="76" t="s">
        <v>44</v>
      </c>
      <c r="B34" s="76"/>
      <c r="C34" s="76"/>
      <c r="D34" s="76"/>
      <c r="E34" s="76"/>
    </row>
    <row r="35" spans="1:13" x14ac:dyDescent="0.2">
      <c r="A35" s="76"/>
      <c r="B35" s="76" t="s">
        <v>45</v>
      </c>
      <c r="C35" s="76"/>
      <c r="D35" s="76"/>
      <c r="E35" s="76"/>
    </row>
    <row r="36" spans="1:13" ht="21.75" customHeight="1" x14ac:dyDescent="0.2">
      <c r="A36" s="76"/>
      <c r="B36" s="117" t="s">
        <v>53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x14ac:dyDescent="0.2">
      <c r="A37" s="76" t="s">
        <v>47</v>
      </c>
      <c r="B37" s="76"/>
      <c r="C37" s="76"/>
      <c r="D37" s="76"/>
      <c r="E37" s="76"/>
    </row>
    <row r="38" spans="1:13" x14ac:dyDescent="0.2">
      <c r="A38" s="76"/>
      <c r="B38" s="76" t="s">
        <v>48</v>
      </c>
      <c r="C38" s="76"/>
      <c r="D38" s="76"/>
      <c r="E38" s="76"/>
    </row>
    <row r="40" spans="1:13" x14ac:dyDescent="0.2">
      <c r="A40" s="76" t="s">
        <v>59</v>
      </c>
    </row>
  </sheetData>
  <sheetProtection sheet="1" objects="1" scenarios="1"/>
  <mergeCells count="6">
    <mergeCell ref="B36:M36"/>
    <mergeCell ref="A1:F1"/>
    <mergeCell ref="A16:D16"/>
    <mergeCell ref="A4:C4"/>
    <mergeCell ref="A30:D30"/>
    <mergeCell ref="B10:M10"/>
  </mergeCells>
  <pageMargins left="0.7" right="0.7" top="0.75" bottom="0.75" header="0.3" footer="0.3"/>
  <pageSetup orientation="portrait" r:id="rId1"/>
  <headerFooter>
    <oddFooter>&amp;LRev 2/1/2017&amp;CLoop Detectors.xlsx
&amp;F&amp;RPage No. 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showGridLines="0" tabSelected="1" zoomScaleNormal="100" workbookViewId="0">
      <selection activeCell="C1" sqref="C1:F1"/>
    </sheetView>
  </sheetViews>
  <sheetFormatPr defaultColWidth="10.83203125" defaultRowHeight="11.25" x14ac:dyDescent="0.2"/>
  <cols>
    <col min="1" max="1" width="6.6640625" style="4" customWidth="1"/>
    <col min="2" max="2" width="25.83203125" style="4" customWidth="1"/>
    <col min="3" max="5" width="9.33203125" style="6" customWidth="1"/>
    <col min="6" max="6" width="9.33203125" style="5" customWidth="1"/>
    <col min="7" max="7" width="9.33203125" style="6" customWidth="1"/>
    <col min="8" max="8" width="9.33203125" style="7" customWidth="1"/>
    <col min="9" max="9" width="9.33203125" style="8" customWidth="1"/>
    <col min="10" max="10" width="10" style="8" customWidth="1"/>
    <col min="11" max="11" width="17.5" style="9" customWidth="1"/>
    <col min="12" max="12" width="15.83203125" style="9" customWidth="1"/>
    <col min="13" max="13" width="16" style="9" customWidth="1"/>
    <col min="14" max="14" width="16.83203125" style="1" customWidth="1"/>
    <col min="15" max="16384" width="10.83203125" style="2"/>
  </cols>
  <sheetData>
    <row r="1" spans="1:14" s="1" customFormat="1" ht="26.1" customHeight="1" x14ac:dyDescent="0.2">
      <c r="A1" s="140" t="s">
        <v>62</v>
      </c>
      <c r="B1" s="141"/>
      <c r="C1" s="137"/>
      <c r="D1" s="137"/>
      <c r="E1" s="137"/>
      <c r="F1" s="137"/>
      <c r="G1" s="109"/>
      <c r="H1" s="91"/>
      <c r="I1" s="91"/>
      <c r="J1" s="92"/>
      <c r="K1" s="98" t="s">
        <v>27</v>
      </c>
      <c r="L1" s="126"/>
      <c r="M1" s="126"/>
      <c r="N1" s="127"/>
    </row>
    <row r="2" spans="1:14" s="1" customFormat="1" ht="26.1" customHeight="1" x14ac:dyDescent="0.2">
      <c r="A2" s="138" t="s">
        <v>31</v>
      </c>
      <c r="B2" s="139"/>
      <c r="C2" s="131"/>
      <c r="D2" s="131"/>
      <c r="E2" s="131"/>
      <c r="F2" s="131"/>
      <c r="G2" s="110"/>
      <c r="H2" s="93"/>
      <c r="I2" s="93"/>
      <c r="J2" s="94"/>
      <c r="K2" s="99" t="s">
        <v>28</v>
      </c>
      <c r="L2" s="128"/>
      <c r="M2" s="128"/>
      <c r="N2" s="129"/>
    </row>
    <row r="3" spans="1:14" s="1" customFormat="1" ht="21" customHeight="1" x14ac:dyDescent="0.2">
      <c r="A3" s="138" t="s">
        <v>32</v>
      </c>
      <c r="B3" s="139"/>
      <c r="C3" s="130"/>
      <c r="D3" s="130"/>
      <c r="E3" s="130"/>
      <c r="F3" s="130"/>
      <c r="G3" s="110"/>
      <c r="H3" s="93"/>
      <c r="I3" s="93"/>
      <c r="J3" s="94"/>
      <c r="K3" s="99" t="s">
        <v>29</v>
      </c>
      <c r="L3" s="128"/>
      <c r="M3" s="128"/>
      <c r="N3" s="129"/>
    </row>
    <row r="4" spans="1:14" s="1" customFormat="1" ht="21" customHeight="1" x14ac:dyDescent="0.2">
      <c r="A4" s="138" t="s">
        <v>33</v>
      </c>
      <c r="B4" s="139"/>
      <c r="C4" s="130"/>
      <c r="D4" s="130"/>
      <c r="E4" s="130"/>
      <c r="F4" s="130"/>
      <c r="G4" s="110"/>
      <c r="H4" s="93"/>
      <c r="I4" s="93"/>
      <c r="J4" s="94"/>
      <c r="K4" s="99" t="s">
        <v>23</v>
      </c>
      <c r="L4" s="128"/>
      <c r="M4" s="128"/>
      <c r="N4" s="129"/>
    </row>
    <row r="5" spans="1:14" s="1" customFormat="1" ht="21" customHeight="1" thickBot="1" x14ac:dyDescent="0.25">
      <c r="A5" s="138" t="s">
        <v>34</v>
      </c>
      <c r="B5" s="139"/>
      <c r="C5" s="130"/>
      <c r="D5" s="130"/>
      <c r="E5" s="130"/>
      <c r="F5" s="130"/>
      <c r="G5" s="110"/>
      <c r="H5" s="93"/>
      <c r="I5" s="93"/>
      <c r="J5" s="94"/>
      <c r="K5" s="95"/>
      <c r="L5" s="90"/>
      <c r="M5" s="96"/>
      <c r="N5" s="97"/>
    </row>
    <row r="6" spans="1:14" s="1" customFormat="1" ht="13.5" customHeight="1" thickBot="1" x14ac:dyDescent="0.25">
      <c r="A6" s="18"/>
      <c r="B6" s="17"/>
      <c r="C6" s="78"/>
      <c r="D6" s="78"/>
      <c r="E6" s="78"/>
      <c r="F6" s="77"/>
      <c r="G6" s="78"/>
      <c r="H6" s="78"/>
      <c r="I6" s="79"/>
      <c r="J6" s="21"/>
      <c r="K6" s="21"/>
      <c r="L6" s="21"/>
      <c r="M6" s="120"/>
      <c r="N6" s="121"/>
    </row>
    <row r="7" spans="1:14" s="1" customFormat="1" ht="16.5" customHeight="1" thickBot="1" x14ac:dyDescent="0.25">
      <c r="A7" s="22"/>
      <c r="B7" s="17"/>
      <c r="C7" s="78"/>
      <c r="D7" s="78"/>
      <c r="E7" s="78"/>
      <c r="F7" s="77"/>
      <c r="G7" s="78"/>
      <c r="H7" s="78"/>
      <c r="I7" s="83"/>
      <c r="J7" s="88" t="s">
        <v>30</v>
      </c>
      <c r="K7" s="73">
        <f>SUM(K15:K31)</f>
        <v>0</v>
      </c>
      <c r="L7" s="73">
        <f>SUM(L15:L31)</f>
        <v>0</v>
      </c>
      <c r="M7" s="73">
        <f>SUM(M15:M31)</f>
        <v>0</v>
      </c>
      <c r="N7" s="73">
        <f>SUM(J15:J31)</f>
        <v>0</v>
      </c>
    </row>
    <row r="8" spans="1:14" s="1" customFormat="1" ht="13.5" customHeight="1" thickBot="1" x14ac:dyDescent="0.25">
      <c r="A8" s="19"/>
      <c r="B8" s="104"/>
      <c r="C8" s="105"/>
      <c r="D8" s="105"/>
      <c r="E8" s="105"/>
      <c r="F8" s="104"/>
      <c r="G8" s="105"/>
      <c r="H8" s="105"/>
      <c r="I8" s="106"/>
      <c r="J8" s="106"/>
      <c r="K8" s="107"/>
      <c r="L8" s="107"/>
      <c r="M8" s="107"/>
      <c r="N8" s="108"/>
    </row>
    <row r="9" spans="1:14" s="1" customFormat="1" ht="13.5" customHeight="1" x14ac:dyDescent="0.2">
      <c r="A9" s="28" t="s">
        <v>0</v>
      </c>
      <c r="B9" s="100"/>
      <c r="C9" s="20"/>
      <c r="D9" s="20"/>
      <c r="E9" s="101"/>
      <c r="F9" s="102"/>
      <c r="G9" s="101"/>
      <c r="H9" s="133"/>
      <c r="I9" s="134"/>
      <c r="J9" s="103"/>
      <c r="K9" s="135" t="s">
        <v>35</v>
      </c>
      <c r="L9" s="135"/>
      <c r="M9" s="135"/>
      <c r="N9" s="136"/>
    </row>
    <row r="10" spans="1:14" s="1" customFormat="1" ht="13.5" customHeight="1" x14ac:dyDescent="0.2">
      <c r="A10" s="28" t="s">
        <v>1</v>
      </c>
      <c r="B10" s="31"/>
      <c r="C10" s="122"/>
      <c r="D10" s="122"/>
      <c r="E10" s="32"/>
      <c r="F10" s="33" t="s">
        <v>12</v>
      </c>
      <c r="G10" s="32" t="s">
        <v>6</v>
      </c>
      <c r="H10" s="123" t="s">
        <v>10</v>
      </c>
      <c r="I10" s="124"/>
      <c r="J10" s="125"/>
      <c r="K10" s="34" t="s">
        <v>15</v>
      </c>
      <c r="L10" s="35" t="s">
        <v>4</v>
      </c>
      <c r="M10" s="35" t="s">
        <v>4</v>
      </c>
      <c r="N10" s="36" t="s">
        <v>4</v>
      </c>
    </row>
    <row r="11" spans="1:14" s="1" customFormat="1" ht="13.5" customHeight="1" x14ac:dyDescent="0.2">
      <c r="A11" s="37" t="s">
        <v>1</v>
      </c>
      <c r="B11" s="33"/>
      <c r="C11" s="132"/>
      <c r="D11" s="132"/>
      <c r="E11" s="81" t="s">
        <v>4</v>
      </c>
      <c r="F11" s="31" t="s">
        <v>13</v>
      </c>
      <c r="G11" s="81" t="s">
        <v>5</v>
      </c>
      <c r="H11" s="81"/>
      <c r="I11" s="35" t="s">
        <v>10</v>
      </c>
      <c r="J11" s="35" t="s">
        <v>40</v>
      </c>
      <c r="K11" s="35" t="s">
        <v>4</v>
      </c>
      <c r="L11" s="35" t="s">
        <v>16</v>
      </c>
      <c r="M11" s="35" t="s">
        <v>16</v>
      </c>
      <c r="N11" s="36" t="s">
        <v>16</v>
      </c>
    </row>
    <row r="12" spans="1:14" s="1" customFormat="1" ht="13.5" customHeight="1" x14ac:dyDescent="0.2">
      <c r="A12" s="37" t="s">
        <v>2</v>
      </c>
      <c r="B12" s="33"/>
      <c r="C12" s="132" t="s">
        <v>4</v>
      </c>
      <c r="D12" s="132"/>
      <c r="E12" s="81" t="s">
        <v>5</v>
      </c>
      <c r="F12" s="31" t="s">
        <v>14</v>
      </c>
      <c r="G12" s="81" t="s">
        <v>8</v>
      </c>
      <c r="H12" s="81" t="s">
        <v>36</v>
      </c>
      <c r="I12" s="35" t="s">
        <v>26</v>
      </c>
      <c r="J12" s="35" t="s">
        <v>41</v>
      </c>
      <c r="K12" s="35" t="s">
        <v>16</v>
      </c>
      <c r="L12" s="35" t="s">
        <v>10</v>
      </c>
      <c r="M12" s="35" t="s">
        <v>14</v>
      </c>
      <c r="N12" s="36" t="s">
        <v>37</v>
      </c>
    </row>
    <row r="13" spans="1:14" s="1" customFormat="1" ht="13.5" customHeight="1" x14ac:dyDescent="0.2">
      <c r="A13" s="37"/>
      <c r="B13" s="23"/>
      <c r="C13" s="132" t="s">
        <v>9</v>
      </c>
      <c r="D13" s="132"/>
      <c r="E13" s="81" t="s">
        <v>6</v>
      </c>
      <c r="F13" s="31" t="s">
        <v>21</v>
      </c>
      <c r="G13" s="81" t="s">
        <v>24</v>
      </c>
      <c r="H13" s="81" t="s">
        <v>11</v>
      </c>
      <c r="I13" s="35" t="s">
        <v>25</v>
      </c>
      <c r="J13" s="35" t="s">
        <v>38</v>
      </c>
      <c r="K13" s="38">
        <v>652.08000000000004</v>
      </c>
      <c r="L13" s="38">
        <v>655.08000000000004</v>
      </c>
      <c r="M13" s="38">
        <v>652.09</v>
      </c>
      <c r="N13" s="39" t="s">
        <v>39</v>
      </c>
    </row>
    <row r="14" spans="1:14" s="1" customFormat="1" ht="13.5" customHeight="1" thickBot="1" x14ac:dyDescent="0.25">
      <c r="A14" s="40" t="s">
        <v>36</v>
      </c>
      <c r="B14" s="41" t="s">
        <v>3</v>
      </c>
      <c r="C14" s="42" t="s">
        <v>20</v>
      </c>
      <c r="D14" s="42"/>
      <c r="E14" s="43" t="s">
        <v>17</v>
      </c>
      <c r="F14" s="44" t="s">
        <v>22</v>
      </c>
      <c r="G14" s="43" t="s">
        <v>17</v>
      </c>
      <c r="H14" s="43" t="s">
        <v>7</v>
      </c>
      <c r="I14" s="45" t="s">
        <v>17</v>
      </c>
      <c r="J14" s="45" t="s">
        <v>17</v>
      </c>
      <c r="K14" s="45" t="s">
        <v>18</v>
      </c>
      <c r="L14" s="45" t="s">
        <v>18</v>
      </c>
      <c r="M14" s="45" t="s">
        <v>19</v>
      </c>
      <c r="N14" s="46" t="s">
        <v>18</v>
      </c>
    </row>
    <row r="15" spans="1:14" ht="16.5" customHeight="1" thickTop="1" x14ac:dyDescent="0.2">
      <c r="A15" s="47"/>
      <c r="B15" s="48"/>
      <c r="C15" s="49"/>
      <c r="D15" s="49"/>
      <c r="E15" s="49"/>
      <c r="F15" s="48"/>
      <c r="G15" s="49"/>
      <c r="H15" s="50"/>
      <c r="I15" s="51"/>
      <c r="J15" s="50"/>
      <c r="K15" s="52" t="str">
        <f>IF(OR(C15="",D15=""),"",C15*2+D15*2+E15+G15)</f>
        <v/>
      </c>
      <c r="L15" s="53" t="str">
        <f>IF(OR(C15="",D15="",H15="",),"",(C15*2+D15*2)*H15+((E15+G15)*2)+I15)</f>
        <v/>
      </c>
      <c r="M15" s="54" t="str">
        <f t="shared" ref="M15:M31" si="0">IF(OR(F15="Y",F15="YES"),C15*2+D15*2+E15,"")</f>
        <v/>
      </c>
      <c r="N15" s="61" t="str">
        <f>IF(J15&gt;0,J15,"")</f>
        <v/>
      </c>
    </row>
    <row r="16" spans="1:14" ht="16.5" customHeight="1" x14ac:dyDescent="0.2">
      <c r="A16" s="55"/>
      <c r="B16" s="56"/>
      <c r="C16" s="57"/>
      <c r="D16" s="57"/>
      <c r="E16" s="57"/>
      <c r="F16" s="56"/>
      <c r="G16" s="57"/>
      <c r="H16" s="58"/>
      <c r="I16" s="59"/>
      <c r="J16" s="58"/>
      <c r="K16" s="52" t="str">
        <f t="shared" ref="K16:K31" si="1">IF(OR(C16="",D16=""),"",C16*2+D16*2+E16+G16)</f>
        <v/>
      </c>
      <c r="L16" s="53" t="str">
        <f t="shared" ref="L16:L31" si="2">IF(OR(C16="",D16="",H16="",),"",(C16*2+D16*2)*H16+((E16+G16)*2)+I16)</f>
        <v/>
      </c>
      <c r="M16" s="54" t="str">
        <f t="shared" si="0"/>
        <v/>
      </c>
      <c r="N16" s="61" t="str">
        <f t="shared" ref="N16:N31" si="3">IF(J16&gt;0,J16,"")</f>
        <v/>
      </c>
    </row>
    <row r="17" spans="1:16" ht="16.5" customHeight="1" x14ac:dyDescent="0.2">
      <c r="A17" s="55"/>
      <c r="B17" s="56"/>
      <c r="C17" s="57"/>
      <c r="D17" s="57"/>
      <c r="E17" s="57"/>
      <c r="F17" s="56"/>
      <c r="G17" s="57"/>
      <c r="H17" s="58"/>
      <c r="I17" s="59"/>
      <c r="J17" s="58"/>
      <c r="K17" s="52" t="str">
        <f t="shared" si="1"/>
        <v/>
      </c>
      <c r="L17" s="53" t="str">
        <f t="shared" si="2"/>
        <v/>
      </c>
      <c r="M17" s="54" t="str">
        <f t="shared" si="0"/>
        <v/>
      </c>
      <c r="N17" s="61" t="str">
        <f t="shared" si="3"/>
        <v/>
      </c>
    </row>
    <row r="18" spans="1:16" ht="16.5" customHeight="1" x14ac:dyDescent="0.2">
      <c r="A18" s="55"/>
      <c r="B18" s="62"/>
      <c r="C18" s="57"/>
      <c r="D18" s="57"/>
      <c r="E18" s="57"/>
      <c r="F18" s="56"/>
      <c r="G18" s="57"/>
      <c r="H18" s="58"/>
      <c r="I18" s="59"/>
      <c r="J18" s="58"/>
      <c r="K18" s="52" t="str">
        <f t="shared" si="1"/>
        <v/>
      </c>
      <c r="L18" s="53" t="str">
        <f t="shared" si="2"/>
        <v/>
      </c>
      <c r="M18" s="54" t="str">
        <f t="shared" si="0"/>
        <v/>
      </c>
      <c r="N18" s="61" t="str">
        <f t="shared" si="3"/>
        <v/>
      </c>
    </row>
    <row r="19" spans="1:16" ht="16.5" customHeight="1" x14ac:dyDescent="0.2">
      <c r="A19" s="55"/>
      <c r="B19" s="56"/>
      <c r="C19" s="57"/>
      <c r="D19" s="57"/>
      <c r="E19" s="57"/>
      <c r="F19" s="56"/>
      <c r="G19" s="57"/>
      <c r="H19" s="58"/>
      <c r="I19" s="59"/>
      <c r="J19" s="58"/>
      <c r="K19" s="52" t="str">
        <f t="shared" si="1"/>
        <v/>
      </c>
      <c r="L19" s="53" t="str">
        <f t="shared" si="2"/>
        <v/>
      </c>
      <c r="M19" s="54" t="str">
        <f t="shared" si="0"/>
        <v/>
      </c>
      <c r="N19" s="61" t="str">
        <f t="shared" si="3"/>
        <v/>
      </c>
    </row>
    <row r="20" spans="1:16" ht="16.5" customHeight="1" x14ac:dyDescent="0.2">
      <c r="A20" s="55"/>
      <c r="B20" s="56"/>
      <c r="C20" s="57"/>
      <c r="D20" s="57"/>
      <c r="E20" s="57"/>
      <c r="F20" s="56"/>
      <c r="G20" s="57"/>
      <c r="H20" s="58"/>
      <c r="I20" s="59"/>
      <c r="J20" s="58"/>
      <c r="K20" s="52" t="str">
        <f t="shared" si="1"/>
        <v/>
      </c>
      <c r="L20" s="53" t="str">
        <f t="shared" si="2"/>
        <v/>
      </c>
      <c r="M20" s="54" t="str">
        <f t="shared" si="0"/>
        <v/>
      </c>
      <c r="N20" s="61" t="str">
        <f t="shared" si="3"/>
        <v/>
      </c>
    </row>
    <row r="21" spans="1:16" ht="16.5" customHeight="1" x14ac:dyDescent="0.2">
      <c r="A21" s="55"/>
      <c r="B21" s="56"/>
      <c r="C21" s="57"/>
      <c r="D21" s="57"/>
      <c r="E21" s="57"/>
      <c r="F21" s="63"/>
      <c r="G21" s="57"/>
      <c r="H21" s="58"/>
      <c r="I21" s="59"/>
      <c r="J21" s="59"/>
      <c r="K21" s="52" t="str">
        <f t="shared" si="1"/>
        <v/>
      </c>
      <c r="L21" s="53" t="str">
        <f t="shared" si="2"/>
        <v/>
      </c>
      <c r="M21" s="54" t="str">
        <f t="shared" si="0"/>
        <v/>
      </c>
      <c r="N21" s="61" t="str">
        <f t="shared" si="3"/>
        <v/>
      </c>
    </row>
    <row r="22" spans="1:16" ht="16.5" customHeight="1" x14ac:dyDescent="0.2">
      <c r="A22" s="64"/>
      <c r="B22" s="65"/>
      <c r="C22" s="57"/>
      <c r="D22" s="57"/>
      <c r="E22" s="57"/>
      <c r="F22" s="63"/>
      <c r="G22" s="57"/>
      <c r="H22" s="58"/>
      <c r="I22" s="59"/>
      <c r="J22" s="59"/>
      <c r="K22" s="52" t="str">
        <f t="shared" si="1"/>
        <v/>
      </c>
      <c r="L22" s="53" t="str">
        <f t="shared" si="2"/>
        <v/>
      </c>
      <c r="M22" s="54" t="str">
        <f t="shared" si="0"/>
        <v/>
      </c>
      <c r="N22" s="61" t="str">
        <f t="shared" si="3"/>
        <v/>
      </c>
    </row>
    <row r="23" spans="1:16" ht="16.5" customHeight="1" x14ac:dyDescent="0.2">
      <c r="A23" s="55"/>
      <c r="B23" s="56"/>
      <c r="C23" s="57"/>
      <c r="D23" s="57"/>
      <c r="E23" s="57"/>
      <c r="F23" s="63"/>
      <c r="G23" s="57"/>
      <c r="H23" s="58"/>
      <c r="I23" s="59"/>
      <c r="J23" s="59"/>
      <c r="K23" s="52" t="str">
        <f t="shared" si="1"/>
        <v/>
      </c>
      <c r="L23" s="53" t="str">
        <f t="shared" si="2"/>
        <v/>
      </c>
      <c r="M23" s="54" t="str">
        <f t="shared" si="0"/>
        <v/>
      </c>
      <c r="N23" s="61" t="str">
        <f t="shared" si="3"/>
        <v/>
      </c>
    </row>
    <row r="24" spans="1:16" ht="16.5" customHeight="1" x14ac:dyDescent="0.2">
      <c r="A24" s="64"/>
      <c r="B24" s="65"/>
      <c r="C24" s="57"/>
      <c r="D24" s="57"/>
      <c r="E24" s="57"/>
      <c r="F24" s="63"/>
      <c r="G24" s="57"/>
      <c r="H24" s="58"/>
      <c r="I24" s="59"/>
      <c r="J24" s="59"/>
      <c r="K24" s="52" t="str">
        <f t="shared" si="1"/>
        <v/>
      </c>
      <c r="L24" s="53" t="str">
        <f t="shared" si="2"/>
        <v/>
      </c>
      <c r="M24" s="54" t="str">
        <f t="shared" si="0"/>
        <v/>
      </c>
      <c r="N24" s="61" t="str">
        <f t="shared" si="3"/>
        <v/>
      </c>
    </row>
    <row r="25" spans="1:16" ht="16.5" customHeight="1" x14ac:dyDescent="0.2">
      <c r="A25" s="55"/>
      <c r="B25" s="56"/>
      <c r="C25" s="57"/>
      <c r="D25" s="57"/>
      <c r="E25" s="57"/>
      <c r="F25" s="63"/>
      <c r="G25" s="57"/>
      <c r="H25" s="58"/>
      <c r="I25" s="59"/>
      <c r="J25" s="59"/>
      <c r="K25" s="52" t="str">
        <f t="shared" si="1"/>
        <v/>
      </c>
      <c r="L25" s="53" t="str">
        <f t="shared" si="2"/>
        <v/>
      </c>
      <c r="M25" s="54" t="str">
        <f t="shared" si="0"/>
        <v/>
      </c>
      <c r="N25" s="61" t="str">
        <f t="shared" si="3"/>
        <v/>
      </c>
    </row>
    <row r="26" spans="1:16" ht="16.5" customHeight="1" x14ac:dyDescent="0.2">
      <c r="A26" s="64"/>
      <c r="B26" s="65"/>
      <c r="C26" s="57"/>
      <c r="D26" s="57"/>
      <c r="E26" s="57"/>
      <c r="F26" s="63"/>
      <c r="G26" s="57"/>
      <c r="H26" s="58"/>
      <c r="I26" s="59"/>
      <c r="J26" s="59"/>
      <c r="K26" s="52" t="str">
        <f t="shared" si="1"/>
        <v/>
      </c>
      <c r="L26" s="53" t="str">
        <f t="shared" si="2"/>
        <v/>
      </c>
      <c r="M26" s="54" t="str">
        <f t="shared" si="0"/>
        <v/>
      </c>
      <c r="N26" s="61" t="str">
        <f t="shared" si="3"/>
        <v/>
      </c>
    </row>
    <row r="27" spans="1:16" ht="16.5" customHeight="1" x14ac:dyDescent="0.2">
      <c r="A27" s="55"/>
      <c r="B27" s="56"/>
      <c r="C27" s="57"/>
      <c r="D27" s="57"/>
      <c r="E27" s="57"/>
      <c r="F27" s="63"/>
      <c r="G27" s="57"/>
      <c r="H27" s="58"/>
      <c r="I27" s="59"/>
      <c r="J27" s="59"/>
      <c r="K27" s="52" t="str">
        <f t="shared" si="1"/>
        <v/>
      </c>
      <c r="L27" s="53" t="str">
        <f t="shared" si="2"/>
        <v/>
      </c>
      <c r="M27" s="54" t="str">
        <f t="shared" si="0"/>
        <v/>
      </c>
      <c r="N27" s="61" t="str">
        <f t="shared" si="3"/>
        <v/>
      </c>
    </row>
    <row r="28" spans="1:16" ht="16.5" customHeight="1" x14ac:dyDescent="0.2">
      <c r="A28" s="64"/>
      <c r="B28" s="65"/>
      <c r="C28" s="57"/>
      <c r="D28" s="57"/>
      <c r="E28" s="57"/>
      <c r="F28" s="63"/>
      <c r="G28" s="57"/>
      <c r="H28" s="58"/>
      <c r="I28" s="59"/>
      <c r="J28" s="59"/>
      <c r="K28" s="52" t="str">
        <f t="shared" si="1"/>
        <v/>
      </c>
      <c r="L28" s="53" t="str">
        <f t="shared" si="2"/>
        <v/>
      </c>
      <c r="M28" s="54" t="str">
        <f t="shared" si="0"/>
        <v/>
      </c>
      <c r="N28" s="61" t="str">
        <f t="shared" si="3"/>
        <v/>
      </c>
    </row>
    <row r="29" spans="1:16" ht="16.5" customHeight="1" x14ac:dyDescent="0.2">
      <c r="A29" s="55"/>
      <c r="B29" s="56"/>
      <c r="C29" s="57"/>
      <c r="D29" s="57"/>
      <c r="E29" s="57"/>
      <c r="F29" s="63"/>
      <c r="G29" s="57"/>
      <c r="H29" s="58"/>
      <c r="I29" s="59"/>
      <c r="J29" s="59"/>
      <c r="K29" s="52" t="str">
        <f t="shared" si="1"/>
        <v/>
      </c>
      <c r="L29" s="53" t="str">
        <f t="shared" si="2"/>
        <v/>
      </c>
      <c r="M29" s="54" t="str">
        <f t="shared" si="0"/>
        <v/>
      </c>
      <c r="N29" s="61" t="str">
        <f t="shared" si="3"/>
        <v/>
      </c>
    </row>
    <row r="30" spans="1:16" s="13" customFormat="1" ht="16.5" customHeight="1" x14ac:dyDescent="0.2">
      <c r="A30" s="64"/>
      <c r="B30" s="65"/>
      <c r="C30" s="57"/>
      <c r="D30" s="57"/>
      <c r="E30" s="57"/>
      <c r="F30" s="63"/>
      <c r="G30" s="57"/>
      <c r="H30" s="58"/>
      <c r="I30" s="59"/>
      <c r="J30" s="59"/>
      <c r="K30" s="52" t="str">
        <f t="shared" si="1"/>
        <v/>
      </c>
      <c r="L30" s="53" t="str">
        <f t="shared" si="2"/>
        <v/>
      </c>
      <c r="M30" s="54" t="str">
        <f t="shared" si="0"/>
        <v/>
      </c>
      <c r="N30" s="61" t="str">
        <f t="shared" si="3"/>
        <v/>
      </c>
    </row>
    <row r="31" spans="1:16" s="13" customFormat="1" ht="16.5" customHeight="1" thickBot="1" x14ac:dyDescent="0.25">
      <c r="A31" s="66"/>
      <c r="B31" s="67"/>
      <c r="C31" s="68"/>
      <c r="D31" s="68"/>
      <c r="E31" s="68"/>
      <c r="F31" s="69"/>
      <c r="G31" s="68"/>
      <c r="H31" s="70"/>
      <c r="I31" s="71"/>
      <c r="J31" s="71"/>
      <c r="K31" s="84" t="str">
        <f t="shared" si="1"/>
        <v/>
      </c>
      <c r="L31" s="85" t="str">
        <f t="shared" si="2"/>
        <v/>
      </c>
      <c r="M31" s="86" t="str">
        <f t="shared" si="0"/>
        <v/>
      </c>
      <c r="N31" s="87" t="str">
        <f t="shared" si="3"/>
        <v/>
      </c>
    </row>
    <row r="32" spans="1:16" x14ac:dyDescent="0.2">
      <c r="A32" s="3"/>
      <c r="B32" s="3"/>
      <c r="C32" s="14"/>
      <c r="D32" s="14"/>
      <c r="E32" s="14"/>
      <c r="F32" s="15"/>
      <c r="G32" s="14"/>
      <c r="H32" s="16"/>
      <c r="I32" s="11"/>
      <c r="J32" s="11"/>
      <c r="K32" s="12"/>
      <c r="L32" s="12"/>
      <c r="M32" s="12"/>
      <c r="N32" s="10"/>
      <c r="O32" s="13"/>
      <c r="P32" s="13"/>
    </row>
    <row r="33" spans="1:16" x14ac:dyDescent="0.2">
      <c r="A33" s="3"/>
      <c r="B33" s="3"/>
      <c r="C33" s="14"/>
      <c r="D33" s="14"/>
      <c r="E33" s="14"/>
      <c r="F33" s="15"/>
      <c r="G33" s="14"/>
      <c r="H33" s="16"/>
      <c r="I33" s="11"/>
      <c r="J33" s="11"/>
      <c r="K33" s="12"/>
      <c r="L33" s="12"/>
      <c r="M33" s="12"/>
      <c r="N33" s="10"/>
      <c r="O33" s="13"/>
      <c r="P33" s="13"/>
    </row>
    <row r="34" spans="1:16" x14ac:dyDescent="0.2">
      <c r="A34" s="3"/>
      <c r="B34" s="3"/>
      <c r="C34" s="14"/>
      <c r="D34" s="14"/>
      <c r="E34" s="14"/>
      <c r="F34" s="15"/>
      <c r="G34" s="14"/>
      <c r="H34" s="16"/>
      <c r="I34" s="11"/>
      <c r="J34" s="11"/>
      <c r="K34" s="12"/>
      <c r="L34" s="12"/>
      <c r="M34" s="12"/>
      <c r="N34" s="10"/>
      <c r="O34" s="13"/>
      <c r="P34" s="13"/>
    </row>
    <row r="35" spans="1:16" x14ac:dyDescent="0.2">
      <c r="A35" s="3"/>
      <c r="B35" s="3"/>
      <c r="C35" s="14"/>
      <c r="D35" s="14"/>
      <c r="E35" s="14"/>
      <c r="F35" s="15"/>
      <c r="G35" s="14"/>
      <c r="H35" s="16"/>
      <c r="I35" s="11"/>
      <c r="J35" s="11"/>
      <c r="K35" s="12"/>
      <c r="L35" s="12"/>
      <c r="M35" s="12"/>
      <c r="N35" s="10"/>
      <c r="O35" s="13"/>
      <c r="P35" s="13"/>
    </row>
    <row r="36" spans="1:16" x14ac:dyDescent="0.2">
      <c r="A36" s="3"/>
      <c r="B36" s="3"/>
      <c r="C36" s="14"/>
      <c r="D36" s="14"/>
      <c r="E36" s="14"/>
      <c r="F36" s="15"/>
      <c r="G36" s="14"/>
      <c r="H36" s="16"/>
      <c r="I36" s="11"/>
      <c r="J36" s="11"/>
      <c r="K36" s="12"/>
      <c r="L36" s="12"/>
      <c r="M36" s="12"/>
      <c r="N36" s="10"/>
      <c r="O36" s="13"/>
      <c r="P36" s="13"/>
    </row>
    <row r="37" spans="1:16" x14ac:dyDescent="0.2">
      <c r="A37" s="3"/>
    </row>
    <row r="38" spans="1:16" x14ac:dyDescent="0.2">
      <c r="A38" s="3"/>
    </row>
    <row r="39" spans="1:16" x14ac:dyDescent="0.2">
      <c r="A39" s="3"/>
    </row>
    <row r="40" spans="1:16" x14ac:dyDescent="0.2">
      <c r="A40" s="3"/>
    </row>
  </sheetData>
  <sheetProtection algorithmName="SHA-512" hashValue="yXGXu2bedwLa+4d5tvWMiWwaip9GcDJP4UBPwq1IRjliuBxNAh8n/N0A5MAO3k0om4Ftw5fSv1BqNzRv9B9Nsw==" saltValue="1Y+7+m5Cev4r9tRtCQsO3w==" spinCount="100000" sheet="1" objects="1" scenarios="1"/>
  <mergeCells count="22">
    <mergeCell ref="A5:B5"/>
    <mergeCell ref="A4:B4"/>
    <mergeCell ref="A3:B3"/>
    <mergeCell ref="A2:B2"/>
    <mergeCell ref="A1:B1"/>
    <mergeCell ref="C11:D11"/>
    <mergeCell ref="C12:D12"/>
    <mergeCell ref="C13:D13"/>
    <mergeCell ref="H9:I9"/>
    <mergeCell ref="K9:N9"/>
    <mergeCell ref="M6:N6"/>
    <mergeCell ref="C10:D10"/>
    <mergeCell ref="H10:J10"/>
    <mergeCell ref="L1:N1"/>
    <mergeCell ref="L2:N2"/>
    <mergeCell ref="L3:N3"/>
    <mergeCell ref="L4:N4"/>
    <mergeCell ref="C5:F5"/>
    <mergeCell ref="C4:F4"/>
    <mergeCell ref="C3:F3"/>
    <mergeCell ref="C2:F2"/>
    <mergeCell ref="C1:F1"/>
  </mergeCells>
  <printOptions horizontalCentered="1"/>
  <pageMargins left="0.39" right="0.36" top="0.61" bottom="1" header="0" footer="0.5"/>
  <pageSetup orientation="landscape" r:id="rId1"/>
  <headerFooter alignWithMargins="0">
    <oddFooter>&amp;L&amp;10Rev 4/1/2019&amp;C&amp;10Electrical Loop Detectors.xlsx
&amp;F&amp;R&amp;10Page No. 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GridLines="0" zoomScaleNormal="100" workbookViewId="0">
      <selection activeCell="H23" sqref="H23"/>
    </sheetView>
  </sheetViews>
  <sheetFormatPr defaultColWidth="10.83203125" defaultRowHeight="11.25" x14ac:dyDescent="0.2"/>
  <cols>
    <col min="1" max="1" width="5.83203125" style="4" customWidth="1"/>
    <col min="2" max="2" width="25.83203125" style="4" customWidth="1"/>
    <col min="3" max="6" width="9.33203125" style="6" customWidth="1"/>
    <col min="7" max="7" width="9.33203125" style="7" customWidth="1"/>
    <col min="8" max="9" width="9.33203125" style="8" customWidth="1"/>
    <col min="10" max="10" width="18.83203125" style="9" customWidth="1"/>
    <col min="11" max="12" width="15.83203125" style="9" customWidth="1"/>
    <col min="13" max="13" width="16.83203125" style="1" customWidth="1"/>
    <col min="14" max="16384" width="10.83203125" style="2"/>
  </cols>
  <sheetData>
    <row r="1" spans="1:13" s="1" customFormat="1" ht="26.1" customHeight="1" x14ac:dyDescent="0.2">
      <c r="A1" s="140" t="s">
        <v>62</v>
      </c>
      <c r="B1" s="141"/>
      <c r="C1" s="137"/>
      <c r="D1" s="137"/>
      <c r="E1" s="137"/>
      <c r="F1" s="137"/>
      <c r="G1" s="111"/>
      <c r="H1" s="91"/>
      <c r="I1" s="92"/>
      <c r="J1" s="116" t="s">
        <v>27</v>
      </c>
      <c r="K1" s="126"/>
      <c r="L1" s="126"/>
      <c r="M1" s="127"/>
    </row>
    <row r="2" spans="1:13" s="1" customFormat="1" ht="26.1" customHeight="1" x14ac:dyDescent="0.2">
      <c r="A2" s="138" t="s">
        <v>31</v>
      </c>
      <c r="B2" s="139"/>
      <c r="C2" s="131"/>
      <c r="D2" s="131"/>
      <c r="E2" s="131"/>
      <c r="F2" s="131"/>
      <c r="G2" s="89"/>
      <c r="H2" s="93"/>
      <c r="I2" s="94"/>
      <c r="J2" s="115" t="s">
        <v>28</v>
      </c>
      <c r="K2" s="128"/>
      <c r="L2" s="128"/>
      <c r="M2" s="129"/>
    </row>
    <row r="3" spans="1:13" s="1" customFormat="1" ht="21" customHeight="1" x14ac:dyDescent="0.2">
      <c r="A3" s="138" t="s">
        <v>32</v>
      </c>
      <c r="B3" s="139"/>
      <c r="C3" s="131"/>
      <c r="D3" s="131"/>
      <c r="E3" s="131"/>
      <c r="F3" s="131"/>
      <c r="G3" s="89"/>
      <c r="H3" s="93"/>
      <c r="I3" s="94"/>
      <c r="J3" s="115" t="s">
        <v>29</v>
      </c>
      <c r="K3" s="128"/>
      <c r="L3" s="128"/>
      <c r="M3" s="129"/>
    </row>
    <row r="4" spans="1:13" s="1" customFormat="1" ht="21" customHeight="1" x14ac:dyDescent="0.2">
      <c r="A4" s="138" t="s">
        <v>33</v>
      </c>
      <c r="B4" s="139"/>
      <c r="C4" s="131"/>
      <c r="D4" s="131"/>
      <c r="E4" s="131"/>
      <c r="F4" s="131"/>
      <c r="G4" s="89"/>
      <c r="H4" s="93"/>
      <c r="I4" s="94"/>
      <c r="J4" s="115" t="s">
        <v>23</v>
      </c>
      <c r="K4" s="128"/>
      <c r="L4" s="128"/>
      <c r="M4" s="129"/>
    </row>
    <row r="5" spans="1:13" s="1" customFormat="1" ht="21" customHeight="1" thickBot="1" x14ac:dyDescent="0.25">
      <c r="A5" s="138" t="s">
        <v>34</v>
      </c>
      <c r="B5" s="139"/>
      <c r="C5" s="131"/>
      <c r="D5" s="131"/>
      <c r="E5" s="131"/>
      <c r="F5" s="131"/>
      <c r="G5" s="89"/>
      <c r="H5" s="93"/>
      <c r="I5" s="94"/>
      <c r="J5" s="95"/>
      <c r="K5" s="90"/>
      <c r="L5" s="96"/>
      <c r="M5" s="97"/>
    </row>
    <row r="6" spans="1:13" s="1" customFormat="1" ht="13.5" customHeight="1" thickBot="1" x14ac:dyDescent="0.25">
      <c r="A6" s="18"/>
      <c r="B6" s="17"/>
      <c r="C6" s="78"/>
      <c r="D6" s="78"/>
      <c r="E6" s="78"/>
      <c r="F6" s="78"/>
      <c r="G6" s="78"/>
      <c r="H6" s="79"/>
      <c r="I6" s="21"/>
      <c r="J6" s="21"/>
      <c r="K6" s="21"/>
      <c r="L6" s="120"/>
      <c r="M6" s="121"/>
    </row>
    <row r="7" spans="1:13" s="1" customFormat="1" ht="16.5" customHeight="1" thickBot="1" x14ac:dyDescent="0.25">
      <c r="A7" s="22"/>
      <c r="B7" s="17"/>
      <c r="C7" s="78"/>
      <c r="D7" s="78"/>
      <c r="E7" s="78"/>
      <c r="F7" s="78"/>
      <c r="G7" s="78"/>
      <c r="H7" s="83"/>
      <c r="I7" s="82" t="s">
        <v>30</v>
      </c>
      <c r="J7" s="73">
        <f>SUM(J15:J31)</f>
        <v>0</v>
      </c>
      <c r="K7" s="73">
        <f>SUM(K15:K31)</f>
        <v>0</v>
      </c>
      <c r="L7" s="73">
        <f>SUM(L15:L31)</f>
        <v>0</v>
      </c>
      <c r="M7" s="73">
        <f>SUM(I15:I31)</f>
        <v>0</v>
      </c>
    </row>
    <row r="8" spans="1:13" s="1" customFormat="1" ht="13.5" customHeight="1" x14ac:dyDescent="0.2">
      <c r="A8" s="24"/>
      <c r="B8" s="80"/>
      <c r="C8" s="25"/>
      <c r="D8" s="25"/>
      <c r="E8" s="25"/>
      <c r="F8" s="25"/>
      <c r="G8" s="20"/>
      <c r="H8" s="21"/>
      <c r="I8" s="21"/>
      <c r="J8" s="26"/>
      <c r="K8" s="26"/>
      <c r="L8" s="26"/>
      <c r="M8" s="27"/>
    </row>
    <row r="9" spans="1:13" s="1" customFormat="1" ht="13.5" customHeight="1" x14ac:dyDescent="0.2">
      <c r="A9" s="28" t="s">
        <v>0</v>
      </c>
      <c r="B9" s="29"/>
      <c r="C9" s="20"/>
      <c r="D9" s="20"/>
      <c r="E9" s="20"/>
      <c r="F9" s="20"/>
      <c r="G9" s="142"/>
      <c r="H9" s="143"/>
      <c r="I9" s="30"/>
      <c r="J9" s="144" t="s">
        <v>35</v>
      </c>
      <c r="K9" s="144"/>
      <c r="L9" s="144"/>
      <c r="M9" s="145"/>
    </row>
    <row r="10" spans="1:13" s="1" customFormat="1" ht="13.5" customHeight="1" x14ac:dyDescent="0.2">
      <c r="A10" s="28" t="s">
        <v>1</v>
      </c>
      <c r="B10" s="31"/>
      <c r="C10" s="122"/>
      <c r="D10" s="122"/>
      <c r="E10" s="122"/>
      <c r="F10" s="122"/>
      <c r="G10" s="123" t="s">
        <v>10</v>
      </c>
      <c r="H10" s="124"/>
      <c r="I10" s="125"/>
      <c r="J10" s="34" t="s">
        <v>15</v>
      </c>
      <c r="K10" s="35" t="s">
        <v>4</v>
      </c>
      <c r="L10" s="35" t="s">
        <v>4</v>
      </c>
      <c r="M10" s="36" t="s">
        <v>4</v>
      </c>
    </row>
    <row r="11" spans="1:13" s="1" customFormat="1" ht="13.5" customHeight="1" x14ac:dyDescent="0.2">
      <c r="A11" s="37" t="s">
        <v>1</v>
      </c>
      <c r="B11" s="33"/>
      <c r="C11" s="132"/>
      <c r="D11" s="132"/>
      <c r="E11" s="132"/>
      <c r="F11" s="132"/>
      <c r="G11" s="81"/>
      <c r="H11" s="35" t="s">
        <v>10</v>
      </c>
      <c r="I11" s="35" t="s">
        <v>40</v>
      </c>
      <c r="J11" s="35" t="s">
        <v>4</v>
      </c>
      <c r="K11" s="35" t="s">
        <v>16</v>
      </c>
      <c r="L11" s="35" t="s">
        <v>16</v>
      </c>
      <c r="M11" s="36" t="s">
        <v>16</v>
      </c>
    </row>
    <row r="12" spans="1:13" s="1" customFormat="1" ht="13.5" customHeight="1" x14ac:dyDescent="0.2">
      <c r="A12" s="37" t="s">
        <v>2</v>
      </c>
      <c r="B12" s="33"/>
      <c r="C12" s="132" t="s">
        <v>4</v>
      </c>
      <c r="D12" s="132"/>
      <c r="E12" s="132"/>
      <c r="F12" s="132"/>
      <c r="G12" s="81" t="s">
        <v>36</v>
      </c>
      <c r="H12" s="35" t="s">
        <v>26</v>
      </c>
      <c r="I12" s="35" t="s">
        <v>41</v>
      </c>
      <c r="J12" s="35" t="s">
        <v>16</v>
      </c>
      <c r="K12" s="35" t="s">
        <v>10</v>
      </c>
      <c r="L12" s="35" t="s">
        <v>14</v>
      </c>
      <c r="M12" s="36" t="s">
        <v>37</v>
      </c>
    </row>
    <row r="13" spans="1:13" s="1" customFormat="1" ht="13.5" customHeight="1" x14ac:dyDescent="0.2">
      <c r="A13" s="37"/>
      <c r="B13" s="23"/>
      <c r="C13" s="132" t="s">
        <v>9</v>
      </c>
      <c r="D13" s="132"/>
      <c r="E13" s="132"/>
      <c r="F13" s="132"/>
      <c r="G13" s="81" t="s">
        <v>11</v>
      </c>
      <c r="H13" s="35" t="s">
        <v>25</v>
      </c>
      <c r="I13" s="35" t="s">
        <v>38</v>
      </c>
      <c r="J13" s="38">
        <v>652.08000000000004</v>
      </c>
      <c r="K13" s="38">
        <v>655.08000000000004</v>
      </c>
      <c r="L13" s="38">
        <v>652.09</v>
      </c>
      <c r="M13" s="39" t="s">
        <v>39</v>
      </c>
    </row>
    <row r="14" spans="1:13" s="1" customFormat="1" ht="13.5" customHeight="1" thickBot="1" x14ac:dyDescent="0.25">
      <c r="A14" s="40" t="s">
        <v>36</v>
      </c>
      <c r="B14" s="41" t="s">
        <v>3</v>
      </c>
      <c r="C14" s="42" t="s">
        <v>55</v>
      </c>
      <c r="D14" s="42"/>
      <c r="E14" s="42"/>
      <c r="F14" s="42"/>
      <c r="G14" s="43" t="s">
        <v>7</v>
      </c>
      <c r="H14" s="45" t="s">
        <v>17</v>
      </c>
      <c r="I14" s="45" t="s">
        <v>17</v>
      </c>
      <c r="J14" s="45" t="s">
        <v>18</v>
      </c>
      <c r="K14" s="45" t="s">
        <v>18</v>
      </c>
      <c r="L14" s="45" t="s">
        <v>19</v>
      </c>
      <c r="M14" s="46" t="s">
        <v>18</v>
      </c>
    </row>
    <row r="15" spans="1:13" ht="16.5" customHeight="1" thickTop="1" x14ac:dyDescent="0.2">
      <c r="A15" s="47"/>
      <c r="B15" s="48"/>
      <c r="C15" s="49"/>
      <c r="D15" s="49"/>
      <c r="E15" s="49"/>
      <c r="F15" s="49"/>
      <c r="G15" s="50"/>
      <c r="H15" s="51"/>
      <c r="I15" s="50"/>
      <c r="J15" s="52" t="str">
        <f>IF(OR(C15="",D15="",E15="",F15=""),"",SUM(C15:F15))</f>
        <v/>
      </c>
      <c r="K15" s="53" t="str">
        <f t="shared" ref="K15:K31" si="0">IF(OR(C15="",D15="",E15="",F15=""),"",(SUM(C15:F15)*G15)+H15)</f>
        <v/>
      </c>
      <c r="L15" s="54"/>
      <c r="M15" s="61" t="str">
        <f>IF(I15&gt;0,I15,"")</f>
        <v/>
      </c>
    </row>
    <row r="16" spans="1:13" ht="16.5" customHeight="1" x14ac:dyDescent="0.2">
      <c r="A16" s="55"/>
      <c r="B16" s="56"/>
      <c r="C16" s="57"/>
      <c r="D16" s="57"/>
      <c r="E16" s="57"/>
      <c r="F16" s="57"/>
      <c r="G16" s="58"/>
      <c r="H16" s="59"/>
      <c r="I16" s="58"/>
      <c r="J16" s="52" t="str">
        <f t="shared" ref="J16:J31" si="1">IF(OR(C16="",D16="",E16="",F16=""),"",SUM(C16:F16))</f>
        <v/>
      </c>
      <c r="K16" s="53" t="str">
        <f t="shared" si="0"/>
        <v/>
      </c>
      <c r="L16" s="54"/>
      <c r="M16" s="61" t="str">
        <f t="shared" ref="M16:M31" si="2">IF(I16&gt;0,I16,"")</f>
        <v/>
      </c>
    </row>
    <row r="17" spans="1:15" ht="16.5" customHeight="1" x14ac:dyDescent="0.2">
      <c r="A17" s="55"/>
      <c r="B17" s="56"/>
      <c r="C17" s="57"/>
      <c r="D17" s="57"/>
      <c r="E17" s="57"/>
      <c r="F17" s="57"/>
      <c r="G17" s="58"/>
      <c r="H17" s="59"/>
      <c r="I17" s="58"/>
      <c r="J17" s="52" t="str">
        <f t="shared" si="1"/>
        <v/>
      </c>
      <c r="K17" s="53" t="str">
        <f t="shared" si="0"/>
        <v/>
      </c>
      <c r="L17" s="54"/>
      <c r="M17" s="61" t="str">
        <f t="shared" si="2"/>
        <v/>
      </c>
    </row>
    <row r="18" spans="1:15" ht="16.5" customHeight="1" x14ac:dyDescent="0.2">
      <c r="A18" s="55"/>
      <c r="B18" s="62"/>
      <c r="C18" s="57"/>
      <c r="D18" s="57"/>
      <c r="E18" s="57"/>
      <c r="F18" s="57"/>
      <c r="G18" s="58"/>
      <c r="H18" s="59"/>
      <c r="I18" s="58"/>
      <c r="J18" s="52" t="str">
        <f t="shared" si="1"/>
        <v/>
      </c>
      <c r="K18" s="53" t="str">
        <f t="shared" si="0"/>
        <v/>
      </c>
      <c r="L18" s="54"/>
      <c r="M18" s="61" t="str">
        <f t="shared" si="2"/>
        <v/>
      </c>
    </row>
    <row r="19" spans="1:15" ht="16.5" customHeight="1" x14ac:dyDescent="0.2">
      <c r="A19" s="55"/>
      <c r="B19" s="56"/>
      <c r="C19" s="57"/>
      <c r="D19" s="57"/>
      <c r="E19" s="57"/>
      <c r="F19" s="57"/>
      <c r="G19" s="58"/>
      <c r="H19" s="59"/>
      <c r="I19" s="58"/>
      <c r="J19" s="52" t="str">
        <f t="shared" si="1"/>
        <v/>
      </c>
      <c r="K19" s="53" t="str">
        <f t="shared" si="0"/>
        <v/>
      </c>
      <c r="L19" s="54"/>
      <c r="M19" s="61" t="str">
        <f t="shared" si="2"/>
        <v/>
      </c>
    </row>
    <row r="20" spans="1:15" ht="16.5" customHeight="1" x14ac:dyDescent="0.2">
      <c r="A20" s="55"/>
      <c r="B20" s="56"/>
      <c r="C20" s="57"/>
      <c r="D20" s="57"/>
      <c r="E20" s="57"/>
      <c r="F20" s="57"/>
      <c r="G20" s="58"/>
      <c r="H20" s="59"/>
      <c r="I20" s="58"/>
      <c r="J20" s="52" t="str">
        <f t="shared" si="1"/>
        <v/>
      </c>
      <c r="K20" s="53" t="str">
        <f t="shared" si="0"/>
        <v/>
      </c>
      <c r="L20" s="54"/>
      <c r="M20" s="61" t="str">
        <f t="shared" si="2"/>
        <v/>
      </c>
    </row>
    <row r="21" spans="1:15" ht="16.5" customHeight="1" x14ac:dyDescent="0.2">
      <c r="A21" s="55"/>
      <c r="B21" s="56"/>
      <c r="C21" s="57"/>
      <c r="D21" s="57"/>
      <c r="E21" s="57"/>
      <c r="F21" s="57"/>
      <c r="G21" s="58"/>
      <c r="H21" s="59"/>
      <c r="I21" s="59"/>
      <c r="J21" s="52" t="str">
        <f t="shared" si="1"/>
        <v/>
      </c>
      <c r="K21" s="53" t="str">
        <f t="shared" si="0"/>
        <v/>
      </c>
      <c r="L21" s="54"/>
      <c r="M21" s="61" t="str">
        <f t="shared" si="2"/>
        <v/>
      </c>
    </row>
    <row r="22" spans="1:15" ht="16.5" customHeight="1" x14ac:dyDescent="0.2">
      <c r="A22" s="64"/>
      <c r="B22" s="65"/>
      <c r="C22" s="57"/>
      <c r="D22" s="57"/>
      <c r="E22" s="57"/>
      <c r="F22" s="57"/>
      <c r="G22" s="58"/>
      <c r="H22" s="59"/>
      <c r="I22" s="59"/>
      <c r="J22" s="52" t="str">
        <f t="shared" si="1"/>
        <v/>
      </c>
      <c r="K22" s="53" t="str">
        <f t="shared" si="0"/>
        <v/>
      </c>
      <c r="L22" s="54"/>
      <c r="M22" s="61" t="str">
        <f t="shared" si="2"/>
        <v/>
      </c>
    </row>
    <row r="23" spans="1:15" ht="16.5" customHeight="1" x14ac:dyDescent="0.2">
      <c r="A23" s="55"/>
      <c r="B23" s="56"/>
      <c r="C23" s="57"/>
      <c r="D23" s="57"/>
      <c r="E23" s="57"/>
      <c r="F23" s="57"/>
      <c r="G23" s="58"/>
      <c r="H23" s="59"/>
      <c r="I23" s="59"/>
      <c r="J23" s="52" t="str">
        <f t="shared" si="1"/>
        <v/>
      </c>
      <c r="K23" s="53" t="str">
        <f t="shared" si="0"/>
        <v/>
      </c>
      <c r="L23" s="54"/>
      <c r="M23" s="61" t="str">
        <f t="shared" si="2"/>
        <v/>
      </c>
    </row>
    <row r="24" spans="1:15" ht="16.5" customHeight="1" x14ac:dyDescent="0.2">
      <c r="A24" s="64"/>
      <c r="B24" s="65"/>
      <c r="C24" s="57"/>
      <c r="D24" s="57"/>
      <c r="E24" s="57"/>
      <c r="F24" s="57"/>
      <c r="G24" s="58"/>
      <c r="H24" s="59"/>
      <c r="I24" s="59"/>
      <c r="J24" s="52" t="str">
        <f t="shared" si="1"/>
        <v/>
      </c>
      <c r="K24" s="53" t="str">
        <f t="shared" si="0"/>
        <v/>
      </c>
      <c r="L24" s="54"/>
      <c r="M24" s="61" t="str">
        <f t="shared" si="2"/>
        <v/>
      </c>
    </row>
    <row r="25" spans="1:15" ht="16.5" customHeight="1" x14ac:dyDescent="0.2">
      <c r="A25" s="55"/>
      <c r="B25" s="56"/>
      <c r="C25" s="57"/>
      <c r="D25" s="57"/>
      <c r="E25" s="57"/>
      <c r="F25" s="57"/>
      <c r="G25" s="58"/>
      <c r="H25" s="59"/>
      <c r="I25" s="59"/>
      <c r="J25" s="52" t="str">
        <f t="shared" si="1"/>
        <v/>
      </c>
      <c r="K25" s="53" t="str">
        <f t="shared" si="0"/>
        <v/>
      </c>
      <c r="L25" s="54"/>
      <c r="M25" s="61" t="str">
        <f t="shared" si="2"/>
        <v/>
      </c>
    </row>
    <row r="26" spans="1:15" ht="16.5" customHeight="1" x14ac:dyDescent="0.2">
      <c r="A26" s="64"/>
      <c r="B26" s="65"/>
      <c r="C26" s="57"/>
      <c r="D26" s="57"/>
      <c r="E26" s="57"/>
      <c r="F26" s="57"/>
      <c r="G26" s="58"/>
      <c r="H26" s="59"/>
      <c r="I26" s="59"/>
      <c r="J26" s="52" t="str">
        <f t="shared" si="1"/>
        <v/>
      </c>
      <c r="K26" s="53" t="str">
        <f t="shared" si="0"/>
        <v/>
      </c>
      <c r="L26" s="54"/>
      <c r="M26" s="61" t="str">
        <f t="shared" si="2"/>
        <v/>
      </c>
    </row>
    <row r="27" spans="1:15" ht="16.5" customHeight="1" x14ac:dyDescent="0.2">
      <c r="A27" s="55"/>
      <c r="B27" s="56"/>
      <c r="C27" s="57"/>
      <c r="D27" s="57"/>
      <c r="E27" s="57"/>
      <c r="F27" s="57"/>
      <c r="G27" s="58"/>
      <c r="H27" s="59"/>
      <c r="I27" s="59"/>
      <c r="J27" s="52" t="str">
        <f t="shared" si="1"/>
        <v/>
      </c>
      <c r="K27" s="53" t="str">
        <f t="shared" si="0"/>
        <v/>
      </c>
      <c r="L27" s="54"/>
      <c r="M27" s="61" t="str">
        <f t="shared" si="2"/>
        <v/>
      </c>
    </row>
    <row r="28" spans="1:15" ht="16.5" customHeight="1" x14ac:dyDescent="0.2">
      <c r="A28" s="64"/>
      <c r="B28" s="65"/>
      <c r="C28" s="57"/>
      <c r="D28" s="57"/>
      <c r="E28" s="57"/>
      <c r="F28" s="57"/>
      <c r="G28" s="58"/>
      <c r="H28" s="59"/>
      <c r="I28" s="59"/>
      <c r="J28" s="52" t="str">
        <f t="shared" si="1"/>
        <v/>
      </c>
      <c r="K28" s="53" t="str">
        <f t="shared" si="0"/>
        <v/>
      </c>
      <c r="L28" s="54"/>
      <c r="M28" s="61" t="str">
        <f t="shared" si="2"/>
        <v/>
      </c>
    </row>
    <row r="29" spans="1:15" ht="16.5" customHeight="1" x14ac:dyDescent="0.2">
      <c r="A29" s="55"/>
      <c r="B29" s="56"/>
      <c r="C29" s="57"/>
      <c r="D29" s="57"/>
      <c r="E29" s="57"/>
      <c r="F29" s="57"/>
      <c r="G29" s="58"/>
      <c r="H29" s="59"/>
      <c r="I29" s="59"/>
      <c r="J29" s="52" t="str">
        <f t="shared" si="1"/>
        <v/>
      </c>
      <c r="K29" s="53" t="str">
        <f t="shared" si="0"/>
        <v/>
      </c>
      <c r="L29" s="54"/>
      <c r="M29" s="61" t="str">
        <f t="shared" si="2"/>
        <v/>
      </c>
    </row>
    <row r="30" spans="1:15" ht="16.5" customHeight="1" x14ac:dyDescent="0.2">
      <c r="A30" s="64"/>
      <c r="B30" s="65"/>
      <c r="C30" s="57"/>
      <c r="D30" s="57"/>
      <c r="E30" s="57"/>
      <c r="F30" s="57"/>
      <c r="G30" s="58"/>
      <c r="H30" s="59"/>
      <c r="I30" s="59"/>
      <c r="J30" s="52" t="str">
        <f t="shared" si="1"/>
        <v/>
      </c>
      <c r="K30" s="53" t="str">
        <f t="shared" si="0"/>
        <v/>
      </c>
      <c r="L30" s="54"/>
      <c r="M30" s="61" t="str">
        <f t="shared" si="2"/>
        <v/>
      </c>
    </row>
    <row r="31" spans="1:15" s="13" customFormat="1" ht="16.5" customHeight="1" thickBot="1" x14ac:dyDescent="0.25">
      <c r="A31" s="66"/>
      <c r="B31" s="67"/>
      <c r="C31" s="68"/>
      <c r="D31" s="68"/>
      <c r="E31" s="68"/>
      <c r="F31" s="68"/>
      <c r="G31" s="70"/>
      <c r="H31" s="71"/>
      <c r="I31" s="71"/>
      <c r="J31" s="84" t="str">
        <f t="shared" si="1"/>
        <v/>
      </c>
      <c r="K31" s="85" t="str">
        <f t="shared" si="0"/>
        <v/>
      </c>
      <c r="L31" s="86"/>
      <c r="M31" s="87" t="str">
        <f t="shared" si="2"/>
        <v/>
      </c>
    </row>
    <row r="32" spans="1:15" x14ac:dyDescent="0.2">
      <c r="A32" s="3"/>
      <c r="B32" s="3"/>
      <c r="C32" s="14"/>
      <c r="D32" s="14"/>
      <c r="E32" s="14"/>
      <c r="F32" s="14"/>
      <c r="G32" s="16"/>
      <c r="H32" s="11"/>
      <c r="I32" s="11"/>
      <c r="J32" s="12"/>
      <c r="K32" s="12"/>
      <c r="L32" s="12"/>
      <c r="M32" s="10"/>
      <c r="N32" s="13"/>
      <c r="O32" s="13"/>
    </row>
    <row r="33" spans="1:15" x14ac:dyDescent="0.2">
      <c r="A33" s="3"/>
      <c r="B33" s="3"/>
      <c r="C33" s="14"/>
      <c r="D33" s="14"/>
      <c r="E33" s="14"/>
      <c r="F33" s="14"/>
      <c r="G33" s="16"/>
      <c r="H33" s="11"/>
      <c r="I33" s="11"/>
      <c r="J33" s="12"/>
      <c r="K33" s="12"/>
      <c r="L33" s="12"/>
      <c r="M33" s="10"/>
      <c r="N33" s="13"/>
      <c r="O33" s="13"/>
    </row>
    <row r="34" spans="1:15" x14ac:dyDescent="0.2">
      <c r="A34" s="3"/>
      <c r="B34" s="3"/>
      <c r="C34" s="14"/>
      <c r="D34" s="14"/>
      <c r="E34" s="14"/>
      <c r="F34" s="14"/>
      <c r="G34" s="16"/>
      <c r="H34" s="11"/>
      <c r="I34" s="11"/>
      <c r="J34" s="12"/>
      <c r="K34" s="12"/>
      <c r="L34" s="12"/>
      <c r="M34" s="10"/>
      <c r="N34" s="13"/>
      <c r="O34" s="13"/>
    </row>
    <row r="35" spans="1:15" x14ac:dyDescent="0.2">
      <c r="A35" s="3"/>
      <c r="B35" s="3"/>
      <c r="C35" s="14"/>
      <c r="D35" s="14"/>
      <c r="E35" s="14"/>
      <c r="F35" s="14"/>
      <c r="G35" s="16"/>
      <c r="H35" s="11"/>
      <c r="I35" s="11"/>
      <c r="J35" s="12"/>
      <c r="K35" s="12"/>
      <c r="L35" s="12"/>
      <c r="M35" s="10"/>
      <c r="N35" s="13"/>
      <c r="O35" s="13"/>
    </row>
    <row r="36" spans="1:15" x14ac:dyDescent="0.2">
      <c r="A36" s="3"/>
      <c r="B36" s="3"/>
      <c r="C36" s="14"/>
      <c r="D36" s="14"/>
      <c r="E36" s="14"/>
      <c r="F36" s="14"/>
      <c r="G36" s="16"/>
      <c r="H36" s="11"/>
      <c r="I36" s="11"/>
      <c r="J36" s="12"/>
      <c r="K36" s="12"/>
      <c r="L36" s="12"/>
      <c r="M36" s="10"/>
      <c r="N36" s="13"/>
      <c r="O36" s="13"/>
    </row>
    <row r="37" spans="1:15" x14ac:dyDescent="0.2">
      <c r="A37" s="3"/>
    </row>
    <row r="38" spans="1:15" x14ac:dyDescent="0.2">
      <c r="A38" s="3"/>
    </row>
    <row r="39" spans="1:15" x14ac:dyDescent="0.2">
      <c r="A39" s="3"/>
    </row>
    <row r="40" spans="1:15" x14ac:dyDescent="0.2">
      <c r="A40" s="3"/>
    </row>
  </sheetData>
  <sheetProtection algorithmName="SHA-512" hashValue="xBAMmnTKFFXH64XHqkzFF73rbg4VQhGsUaAkMUw+mljTaWtuBNa4KotNkAUqaaO2GG5A9iYlaMgSFLoMqm7TJw==" saltValue="VoDFQbbFolRp/hk9rm1r7w==" spinCount="100000" sheet="1" objects="1" scenarios="1"/>
  <mergeCells count="22">
    <mergeCell ref="A4:B4"/>
    <mergeCell ref="A5:B5"/>
    <mergeCell ref="A1:B1"/>
    <mergeCell ref="A2:B2"/>
    <mergeCell ref="A3:B3"/>
    <mergeCell ref="C13:F13"/>
    <mergeCell ref="G9:H9"/>
    <mergeCell ref="C5:F5"/>
    <mergeCell ref="J9:M9"/>
    <mergeCell ref="L6:M6"/>
    <mergeCell ref="C10:F10"/>
    <mergeCell ref="G10:I10"/>
    <mergeCell ref="C11:F11"/>
    <mergeCell ref="C12:F12"/>
    <mergeCell ref="K1:M1"/>
    <mergeCell ref="K2:M2"/>
    <mergeCell ref="K3:M3"/>
    <mergeCell ref="K4:M4"/>
    <mergeCell ref="C4:F4"/>
    <mergeCell ref="C3:F3"/>
    <mergeCell ref="C2:F2"/>
    <mergeCell ref="C1:F1"/>
  </mergeCells>
  <printOptions horizontalCentered="1"/>
  <pageMargins left="0.39" right="0.36" top="0.61" bottom="1" header="0" footer="0.5"/>
  <pageSetup orientation="landscape" r:id="rId1"/>
  <headerFooter alignWithMargins="0">
    <oddFooter>&amp;L&amp;10Rev 4/1/2019&amp;C&amp;10Electrical Loop Detectors.xlsx
&amp;F&amp;R&amp;10Page No. 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workbookViewId="0">
      <selection activeCell="C1" sqref="C1:F1"/>
    </sheetView>
  </sheetViews>
  <sheetFormatPr defaultColWidth="10.83203125" defaultRowHeight="11.25" x14ac:dyDescent="0.2"/>
  <cols>
    <col min="1" max="1" width="5.83203125" style="4" customWidth="1"/>
    <col min="2" max="2" width="25.83203125" style="4" customWidth="1"/>
    <col min="3" max="5" width="9.33203125" style="6" customWidth="1"/>
    <col min="6" max="6" width="9.33203125" style="5" customWidth="1"/>
    <col min="7" max="7" width="9.33203125" style="6" customWidth="1"/>
    <col min="8" max="8" width="9.33203125" style="7" customWidth="1"/>
    <col min="9" max="10" width="9.33203125" style="8" customWidth="1"/>
    <col min="11" max="11" width="17.6640625" style="9" customWidth="1"/>
    <col min="12" max="13" width="15.83203125" style="9" customWidth="1"/>
    <col min="14" max="14" width="16.83203125" style="1" customWidth="1"/>
    <col min="15" max="16384" width="10.83203125" style="2"/>
  </cols>
  <sheetData>
    <row r="1" spans="1:14" s="1" customFormat="1" ht="26.1" customHeight="1" x14ac:dyDescent="0.2">
      <c r="A1" s="140" t="s">
        <v>62</v>
      </c>
      <c r="B1" s="141"/>
      <c r="C1" s="137"/>
      <c r="D1" s="137"/>
      <c r="E1" s="137"/>
      <c r="F1" s="137"/>
      <c r="G1" s="111"/>
      <c r="H1" s="91"/>
      <c r="I1" s="91"/>
      <c r="J1" s="92"/>
      <c r="K1" s="116" t="s">
        <v>63</v>
      </c>
      <c r="L1" s="126"/>
      <c r="M1" s="126"/>
      <c r="N1" s="127"/>
    </row>
    <row r="2" spans="1:14" s="1" customFormat="1" ht="26.1" customHeight="1" x14ac:dyDescent="0.2">
      <c r="A2" s="138" t="s">
        <v>31</v>
      </c>
      <c r="B2" s="139"/>
      <c r="C2" s="131"/>
      <c r="D2" s="131"/>
      <c r="E2" s="131"/>
      <c r="F2" s="131"/>
      <c r="G2" s="89"/>
      <c r="H2" s="93"/>
      <c r="I2" s="93"/>
      <c r="J2" s="94"/>
      <c r="K2" s="115" t="s">
        <v>28</v>
      </c>
      <c r="L2" s="128"/>
      <c r="M2" s="128"/>
      <c r="N2" s="129"/>
    </row>
    <row r="3" spans="1:14" s="1" customFormat="1" ht="21" customHeight="1" x14ac:dyDescent="0.2">
      <c r="A3" s="138" t="s">
        <v>32</v>
      </c>
      <c r="B3" s="139"/>
      <c r="C3" s="130"/>
      <c r="D3" s="130"/>
      <c r="E3" s="130"/>
      <c r="F3" s="130"/>
      <c r="G3" s="89"/>
      <c r="H3" s="93"/>
      <c r="I3" s="93"/>
      <c r="J3" s="94"/>
      <c r="K3" s="115" t="s">
        <v>29</v>
      </c>
      <c r="L3" s="128"/>
      <c r="M3" s="128"/>
      <c r="N3" s="129"/>
    </row>
    <row r="4" spans="1:14" s="1" customFormat="1" ht="21" customHeight="1" x14ac:dyDescent="0.2">
      <c r="A4" s="138" t="s">
        <v>33</v>
      </c>
      <c r="B4" s="139"/>
      <c r="C4" s="130"/>
      <c r="D4" s="130"/>
      <c r="E4" s="130"/>
      <c r="F4" s="130"/>
      <c r="G4" s="89"/>
      <c r="H4" s="93"/>
      <c r="I4" s="93"/>
      <c r="J4" s="94"/>
      <c r="K4" s="115" t="s">
        <v>23</v>
      </c>
      <c r="L4" s="128"/>
      <c r="M4" s="128"/>
      <c r="N4" s="129"/>
    </row>
    <row r="5" spans="1:14" s="1" customFormat="1" ht="21" customHeight="1" thickBot="1" x14ac:dyDescent="0.25">
      <c r="A5" s="138" t="s">
        <v>34</v>
      </c>
      <c r="B5" s="139"/>
      <c r="C5" s="130"/>
      <c r="D5" s="130"/>
      <c r="E5" s="130"/>
      <c r="F5" s="130"/>
      <c r="G5" s="89"/>
      <c r="H5" s="93"/>
      <c r="I5" s="93"/>
      <c r="J5" s="94"/>
      <c r="K5" s="95"/>
      <c r="L5" s="112"/>
      <c r="M5" s="113"/>
      <c r="N5" s="114"/>
    </row>
    <row r="6" spans="1:14" s="1" customFormat="1" ht="13.5" customHeight="1" thickBot="1" x14ac:dyDescent="0.25">
      <c r="A6" s="18"/>
      <c r="B6" s="17"/>
      <c r="C6" s="78"/>
      <c r="D6" s="78"/>
      <c r="E6" s="78"/>
      <c r="F6" s="77"/>
      <c r="G6" s="78"/>
      <c r="H6" s="78"/>
      <c r="I6" s="79"/>
      <c r="J6" s="21"/>
      <c r="K6" s="21"/>
      <c r="L6" s="21"/>
      <c r="M6" s="120"/>
      <c r="N6" s="121"/>
    </row>
    <row r="7" spans="1:14" s="1" customFormat="1" ht="16.5" customHeight="1" thickBot="1" x14ac:dyDescent="0.25">
      <c r="A7" s="22"/>
      <c r="B7" s="17"/>
      <c r="C7" s="78"/>
      <c r="D7" s="78"/>
      <c r="E7" s="78"/>
      <c r="F7" s="77"/>
      <c r="G7" s="78"/>
      <c r="H7" s="78"/>
      <c r="I7" s="83"/>
      <c r="J7" s="88" t="s">
        <v>30</v>
      </c>
      <c r="K7" s="73">
        <f>SUM(K15:K31)</f>
        <v>0</v>
      </c>
      <c r="L7" s="73">
        <f>SUM(L15:L31)</f>
        <v>0</v>
      </c>
      <c r="M7" s="73">
        <f>SUM(M15:M31)</f>
        <v>0</v>
      </c>
      <c r="N7" s="73">
        <f>SUM(J15:J31)</f>
        <v>0</v>
      </c>
    </row>
    <row r="8" spans="1:14" s="1" customFormat="1" ht="13.5" customHeight="1" thickBot="1" x14ac:dyDescent="0.25">
      <c r="A8" s="19"/>
      <c r="B8" s="104"/>
      <c r="C8" s="105"/>
      <c r="D8" s="105"/>
      <c r="E8" s="105"/>
      <c r="F8" s="104"/>
      <c r="G8" s="105"/>
      <c r="H8" s="105"/>
      <c r="I8" s="106"/>
      <c r="J8" s="106"/>
      <c r="K8" s="107"/>
      <c r="L8" s="107"/>
      <c r="M8" s="107"/>
      <c r="N8" s="108"/>
    </row>
    <row r="9" spans="1:14" s="1" customFormat="1" ht="13.5" customHeight="1" x14ac:dyDescent="0.2">
      <c r="A9" s="28" t="s">
        <v>0</v>
      </c>
      <c r="B9" s="100"/>
      <c r="C9" s="20"/>
      <c r="D9" s="20"/>
      <c r="E9" s="101"/>
      <c r="F9" s="102"/>
      <c r="G9" s="101"/>
      <c r="H9" s="133"/>
      <c r="I9" s="134"/>
      <c r="J9" s="103"/>
      <c r="K9" s="135" t="s">
        <v>35</v>
      </c>
      <c r="L9" s="135"/>
      <c r="M9" s="135"/>
      <c r="N9" s="136"/>
    </row>
    <row r="10" spans="1:14" s="1" customFormat="1" ht="13.5" customHeight="1" x14ac:dyDescent="0.2">
      <c r="A10" s="28" t="s">
        <v>1</v>
      </c>
      <c r="B10" s="31"/>
      <c r="C10" s="122"/>
      <c r="D10" s="122"/>
      <c r="E10" s="32"/>
      <c r="F10" s="33" t="s">
        <v>12</v>
      </c>
      <c r="G10" s="32" t="s">
        <v>6</v>
      </c>
      <c r="H10" s="123" t="s">
        <v>10</v>
      </c>
      <c r="I10" s="124"/>
      <c r="J10" s="125"/>
      <c r="K10" s="34" t="s">
        <v>15</v>
      </c>
      <c r="L10" s="35" t="s">
        <v>4</v>
      </c>
      <c r="M10" s="35" t="s">
        <v>4</v>
      </c>
      <c r="N10" s="36" t="s">
        <v>4</v>
      </c>
    </row>
    <row r="11" spans="1:14" s="1" customFormat="1" ht="13.5" customHeight="1" x14ac:dyDescent="0.2">
      <c r="A11" s="37" t="s">
        <v>1</v>
      </c>
      <c r="B11" s="33"/>
      <c r="C11" s="132"/>
      <c r="D11" s="132"/>
      <c r="E11" s="81" t="s">
        <v>4</v>
      </c>
      <c r="F11" s="31" t="s">
        <v>13</v>
      </c>
      <c r="G11" s="81" t="s">
        <v>5</v>
      </c>
      <c r="H11" s="81"/>
      <c r="I11" s="35" t="s">
        <v>10</v>
      </c>
      <c r="J11" s="35" t="s">
        <v>40</v>
      </c>
      <c r="K11" s="35" t="s">
        <v>4</v>
      </c>
      <c r="L11" s="35" t="s">
        <v>16</v>
      </c>
      <c r="M11" s="35" t="s">
        <v>16</v>
      </c>
      <c r="N11" s="36" t="s">
        <v>16</v>
      </c>
    </row>
    <row r="12" spans="1:14" s="1" customFormat="1" ht="13.5" customHeight="1" x14ac:dyDescent="0.2">
      <c r="A12" s="37" t="s">
        <v>2</v>
      </c>
      <c r="B12" s="33"/>
      <c r="C12" s="132" t="s">
        <v>4</v>
      </c>
      <c r="D12" s="132"/>
      <c r="E12" s="81" t="s">
        <v>5</v>
      </c>
      <c r="F12" s="31" t="s">
        <v>14</v>
      </c>
      <c r="G12" s="81" t="s">
        <v>8</v>
      </c>
      <c r="H12" s="81" t="s">
        <v>36</v>
      </c>
      <c r="I12" s="35" t="s">
        <v>26</v>
      </c>
      <c r="J12" s="35" t="s">
        <v>41</v>
      </c>
      <c r="K12" s="35" t="s">
        <v>16</v>
      </c>
      <c r="L12" s="35" t="s">
        <v>10</v>
      </c>
      <c r="M12" s="35" t="s">
        <v>14</v>
      </c>
      <c r="N12" s="36" t="s">
        <v>37</v>
      </c>
    </row>
    <row r="13" spans="1:14" s="1" customFormat="1" ht="13.5" customHeight="1" x14ac:dyDescent="0.2">
      <c r="A13" s="37"/>
      <c r="B13" s="23"/>
      <c r="C13" s="132" t="s">
        <v>9</v>
      </c>
      <c r="D13" s="132"/>
      <c r="E13" s="81" t="s">
        <v>6</v>
      </c>
      <c r="F13" s="31" t="s">
        <v>21</v>
      </c>
      <c r="G13" s="81" t="s">
        <v>24</v>
      </c>
      <c r="H13" s="81" t="s">
        <v>11</v>
      </c>
      <c r="I13" s="35" t="s">
        <v>25</v>
      </c>
      <c r="J13" s="35" t="s">
        <v>38</v>
      </c>
      <c r="K13" s="38">
        <v>652.08000000000004</v>
      </c>
      <c r="L13" s="38">
        <v>655.08000000000004</v>
      </c>
      <c r="M13" s="38">
        <v>652.09</v>
      </c>
      <c r="N13" s="39" t="s">
        <v>39</v>
      </c>
    </row>
    <row r="14" spans="1:14" s="1" customFormat="1" ht="13.5" customHeight="1" thickBot="1" x14ac:dyDescent="0.25">
      <c r="A14" s="40" t="s">
        <v>36</v>
      </c>
      <c r="B14" s="41" t="s">
        <v>3</v>
      </c>
      <c r="C14" s="42" t="s">
        <v>20</v>
      </c>
      <c r="D14" s="42"/>
      <c r="E14" s="43" t="s">
        <v>17</v>
      </c>
      <c r="F14" s="44" t="s">
        <v>22</v>
      </c>
      <c r="G14" s="43" t="s">
        <v>17</v>
      </c>
      <c r="H14" s="43" t="s">
        <v>7</v>
      </c>
      <c r="I14" s="45" t="s">
        <v>17</v>
      </c>
      <c r="J14" s="45" t="s">
        <v>17</v>
      </c>
      <c r="K14" s="45" t="s">
        <v>18</v>
      </c>
      <c r="L14" s="45" t="s">
        <v>18</v>
      </c>
      <c r="M14" s="45" t="s">
        <v>19</v>
      </c>
      <c r="N14" s="46" t="s">
        <v>18</v>
      </c>
    </row>
    <row r="15" spans="1:14" ht="16.5" customHeight="1" thickTop="1" x14ac:dyDescent="0.2">
      <c r="A15" s="47"/>
      <c r="B15" s="48"/>
      <c r="C15" s="49"/>
      <c r="D15" s="49"/>
      <c r="E15" s="49"/>
      <c r="F15" s="48"/>
      <c r="G15" s="49"/>
      <c r="H15" s="50"/>
      <c r="I15" s="51"/>
      <c r="J15" s="50"/>
      <c r="K15" s="52" t="str">
        <f t="shared" ref="K15:K31" si="0">IF(OR(C15="",D15=""),"",C15*2+D15*2+E15*2+G15*2)</f>
        <v/>
      </c>
      <c r="L15" s="53" t="str">
        <f>IF(OR(C15="",D15=""),"",((C15*2+D15*2+E15*2+G15*2)*H15)+I15)</f>
        <v/>
      </c>
      <c r="M15" s="54" t="str">
        <f t="shared" ref="M15:M30" si="1">IF(OR(F15="Y",F15="YES"),C15*2+D15*2+E15,"")</f>
        <v/>
      </c>
      <c r="N15" s="61" t="str">
        <f>IF(J15&gt;0,J15,"")</f>
        <v/>
      </c>
    </row>
    <row r="16" spans="1:14" ht="16.5" customHeight="1" x14ac:dyDescent="0.2">
      <c r="A16" s="55"/>
      <c r="B16" s="56"/>
      <c r="C16" s="57"/>
      <c r="D16" s="57"/>
      <c r="E16" s="57"/>
      <c r="F16" s="56"/>
      <c r="G16" s="57"/>
      <c r="H16" s="58"/>
      <c r="I16" s="59"/>
      <c r="J16" s="58"/>
      <c r="K16" s="52" t="str">
        <f t="shared" si="0"/>
        <v/>
      </c>
      <c r="L16" s="53" t="str">
        <f t="shared" ref="L16:L31" si="2">IF(OR(C16="",D16=""),"",((C16*2+D16*2+E16*2+G16*2)*H16)+I16)</f>
        <v/>
      </c>
      <c r="M16" s="60" t="str">
        <f t="shared" si="1"/>
        <v/>
      </c>
      <c r="N16" s="61" t="str">
        <f t="shared" ref="N16:N31" si="3">IF(J16&gt;0,J16,"")</f>
        <v/>
      </c>
    </row>
    <row r="17" spans="1:16" ht="16.5" customHeight="1" x14ac:dyDescent="0.2">
      <c r="A17" s="55"/>
      <c r="B17" s="56"/>
      <c r="C17" s="57"/>
      <c r="D17" s="57"/>
      <c r="E17" s="57"/>
      <c r="F17" s="56"/>
      <c r="G17" s="57"/>
      <c r="H17" s="58"/>
      <c r="I17" s="59"/>
      <c r="J17" s="58"/>
      <c r="K17" s="52" t="str">
        <f t="shared" si="0"/>
        <v/>
      </c>
      <c r="L17" s="53" t="str">
        <f t="shared" si="2"/>
        <v/>
      </c>
      <c r="M17" s="60" t="str">
        <f t="shared" si="1"/>
        <v/>
      </c>
      <c r="N17" s="61" t="str">
        <f t="shared" si="3"/>
        <v/>
      </c>
    </row>
    <row r="18" spans="1:16" ht="16.5" customHeight="1" x14ac:dyDescent="0.2">
      <c r="A18" s="55"/>
      <c r="B18" s="62"/>
      <c r="C18" s="57"/>
      <c r="D18" s="57"/>
      <c r="E18" s="57"/>
      <c r="F18" s="56"/>
      <c r="G18" s="57"/>
      <c r="H18" s="58"/>
      <c r="I18" s="59"/>
      <c r="J18" s="58"/>
      <c r="K18" s="52" t="str">
        <f t="shared" si="0"/>
        <v/>
      </c>
      <c r="L18" s="53" t="str">
        <f t="shared" si="2"/>
        <v/>
      </c>
      <c r="M18" s="60" t="str">
        <f t="shared" si="1"/>
        <v/>
      </c>
      <c r="N18" s="61" t="str">
        <f t="shared" si="3"/>
        <v/>
      </c>
    </row>
    <row r="19" spans="1:16" ht="16.5" customHeight="1" x14ac:dyDescent="0.2">
      <c r="A19" s="55"/>
      <c r="B19" s="56"/>
      <c r="C19" s="57"/>
      <c r="D19" s="57"/>
      <c r="E19" s="57"/>
      <c r="F19" s="56"/>
      <c r="G19" s="57"/>
      <c r="H19" s="58"/>
      <c r="I19" s="59"/>
      <c r="J19" s="58"/>
      <c r="K19" s="52" t="str">
        <f t="shared" si="0"/>
        <v/>
      </c>
      <c r="L19" s="53" t="str">
        <f t="shared" si="2"/>
        <v/>
      </c>
      <c r="M19" s="60" t="str">
        <f t="shared" si="1"/>
        <v/>
      </c>
      <c r="N19" s="61" t="str">
        <f t="shared" si="3"/>
        <v/>
      </c>
    </row>
    <row r="20" spans="1:16" ht="16.5" customHeight="1" x14ac:dyDescent="0.2">
      <c r="A20" s="55"/>
      <c r="B20" s="56"/>
      <c r="C20" s="57"/>
      <c r="D20" s="57"/>
      <c r="E20" s="57"/>
      <c r="F20" s="56"/>
      <c r="G20" s="57"/>
      <c r="H20" s="58"/>
      <c r="I20" s="59"/>
      <c r="J20" s="58"/>
      <c r="K20" s="52" t="str">
        <f t="shared" si="0"/>
        <v/>
      </c>
      <c r="L20" s="53" t="str">
        <f t="shared" si="2"/>
        <v/>
      </c>
      <c r="M20" s="60" t="str">
        <f t="shared" si="1"/>
        <v/>
      </c>
      <c r="N20" s="61" t="str">
        <f t="shared" si="3"/>
        <v/>
      </c>
    </row>
    <row r="21" spans="1:16" ht="16.5" customHeight="1" x14ac:dyDescent="0.2">
      <c r="A21" s="55"/>
      <c r="B21" s="56"/>
      <c r="C21" s="57"/>
      <c r="D21" s="57"/>
      <c r="E21" s="57"/>
      <c r="F21" s="63"/>
      <c r="G21" s="57"/>
      <c r="H21" s="58"/>
      <c r="I21" s="59"/>
      <c r="J21" s="59"/>
      <c r="K21" s="52" t="str">
        <f t="shared" si="0"/>
        <v/>
      </c>
      <c r="L21" s="53" t="str">
        <f t="shared" si="2"/>
        <v/>
      </c>
      <c r="M21" s="60" t="str">
        <f t="shared" si="1"/>
        <v/>
      </c>
      <c r="N21" s="61" t="str">
        <f t="shared" si="3"/>
        <v/>
      </c>
    </row>
    <row r="22" spans="1:16" ht="16.5" customHeight="1" x14ac:dyDescent="0.2">
      <c r="A22" s="64"/>
      <c r="B22" s="65"/>
      <c r="C22" s="57"/>
      <c r="D22" s="57"/>
      <c r="E22" s="57"/>
      <c r="F22" s="63"/>
      <c r="G22" s="57"/>
      <c r="H22" s="58"/>
      <c r="I22" s="59"/>
      <c r="J22" s="59"/>
      <c r="K22" s="52" t="str">
        <f t="shared" si="0"/>
        <v/>
      </c>
      <c r="L22" s="53" t="str">
        <f t="shared" si="2"/>
        <v/>
      </c>
      <c r="M22" s="60" t="str">
        <f t="shared" si="1"/>
        <v/>
      </c>
      <c r="N22" s="61" t="str">
        <f t="shared" si="3"/>
        <v/>
      </c>
    </row>
    <row r="23" spans="1:16" ht="16.5" customHeight="1" x14ac:dyDescent="0.2">
      <c r="A23" s="55"/>
      <c r="B23" s="56"/>
      <c r="C23" s="57"/>
      <c r="D23" s="57"/>
      <c r="E23" s="57"/>
      <c r="F23" s="63"/>
      <c r="G23" s="57"/>
      <c r="H23" s="58"/>
      <c r="I23" s="59"/>
      <c r="J23" s="59"/>
      <c r="K23" s="52" t="str">
        <f t="shared" si="0"/>
        <v/>
      </c>
      <c r="L23" s="53" t="str">
        <f t="shared" si="2"/>
        <v/>
      </c>
      <c r="M23" s="60" t="str">
        <f t="shared" si="1"/>
        <v/>
      </c>
      <c r="N23" s="61" t="str">
        <f t="shared" si="3"/>
        <v/>
      </c>
    </row>
    <row r="24" spans="1:16" ht="16.5" customHeight="1" x14ac:dyDescent="0.2">
      <c r="A24" s="64"/>
      <c r="B24" s="65"/>
      <c r="C24" s="57"/>
      <c r="D24" s="57"/>
      <c r="E24" s="57"/>
      <c r="F24" s="63"/>
      <c r="G24" s="57"/>
      <c r="H24" s="58"/>
      <c r="I24" s="59"/>
      <c r="J24" s="59"/>
      <c r="K24" s="52" t="str">
        <f t="shared" si="0"/>
        <v/>
      </c>
      <c r="L24" s="53" t="str">
        <f t="shared" si="2"/>
        <v/>
      </c>
      <c r="M24" s="60" t="str">
        <f t="shared" si="1"/>
        <v/>
      </c>
      <c r="N24" s="61" t="str">
        <f t="shared" si="3"/>
        <v/>
      </c>
    </row>
    <row r="25" spans="1:16" ht="16.5" customHeight="1" x14ac:dyDescent="0.2">
      <c r="A25" s="55"/>
      <c r="B25" s="56"/>
      <c r="C25" s="57"/>
      <c r="D25" s="57"/>
      <c r="E25" s="57"/>
      <c r="F25" s="63"/>
      <c r="G25" s="57"/>
      <c r="H25" s="58"/>
      <c r="I25" s="59"/>
      <c r="J25" s="59"/>
      <c r="K25" s="52" t="str">
        <f t="shared" si="0"/>
        <v/>
      </c>
      <c r="L25" s="53" t="str">
        <f t="shared" si="2"/>
        <v/>
      </c>
      <c r="M25" s="60" t="str">
        <f t="shared" si="1"/>
        <v/>
      </c>
      <c r="N25" s="61" t="str">
        <f t="shared" si="3"/>
        <v/>
      </c>
    </row>
    <row r="26" spans="1:16" ht="16.5" customHeight="1" x14ac:dyDescent="0.2">
      <c r="A26" s="64"/>
      <c r="B26" s="65"/>
      <c r="C26" s="57"/>
      <c r="D26" s="57"/>
      <c r="E26" s="57"/>
      <c r="F26" s="63"/>
      <c r="G26" s="57"/>
      <c r="H26" s="58"/>
      <c r="I26" s="59"/>
      <c r="J26" s="59"/>
      <c r="K26" s="52" t="str">
        <f t="shared" si="0"/>
        <v/>
      </c>
      <c r="L26" s="53" t="str">
        <f t="shared" si="2"/>
        <v/>
      </c>
      <c r="M26" s="60" t="str">
        <f t="shared" si="1"/>
        <v/>
      </c>
      <c r="N26" s="61" t="str">
        <f t="shared" si="3"/>
        <v/>
      </c>
    </row>
    <row r="27" spans="1:16" ht="16.5" customHeight="1" x14ac:dyDescent="0.2">
      <c r="A27" s="55"/>
      <c r="B27" s="56"/>
      <c r="C27" s="57"/>
      <c r="D27" s="57"/>
      <c r="E27" s="57"/>
      <c r="F27" s="63"/>
      <c r="G27" s="57"/>
      <c r="H27" s="58"/>
      <c r="I27" s="59"/>
      <c r="J27" s="59"/>
      <c r="K27" s="52" t="str">
        <f t="shared" si="0"/>
        <v/>
      </c>
      <c r="L27" s="53" t="str">
        <f t="shared" si="2"/>
        <v/>
      </c>
      <c r="M27" s="60" t="str">
        <f t="shared" si="1"/>
        <v/>
      </c>
      <c r="N27" s="61" t="str">
        <f t="shared" si="3"/>
        <v/>
      </c>
    </row>
    <row r="28" spans="1:16" ht="16.5" customHeight="1" x14ac:dyDescent="0.2">
      <c r="A28" s="64"/>
      <c r="B28" s="65"/>
      <c r="C28" s="57"/>
      <c r="D28" s="57"/>
      <c r="E28" s="57"/>
      <c r="F28" s="63"/>
      <c r="G28" s="57"/>
      <c r="H28" s="58"/>
      <c r="I28" s="59"/>
      <c r="J28" s="59"/>
      <c r="K28" s="52" t="str">
        <f t="shared" si="0"/>
        <v/>
      </c>
      <c r="L28" s="53" t="str">
        <f t="shared" si="2"/>
        <v/>
      </c>
      <c r="M28" s="60" t="str">
        <f t="shared" si="1"/>
        <v/>
      </c>
      <c r="N28" s="61" t="str">
        <f t="shared" si="3"/>
        <v/>
      </c>
    </row>
    <row r="29" spans="1:16" ht="16.5" customHeight="1" x14ac:dyDescent="0.2">
      <c r="A29" s="55"/>
      <c r="B29" s="56"/>
      <c r="C29" s="57"/>
      <c r="D29" s="57"/>
      <c r="E29" s="57"/>
      <c r="F29" s="63"/>
      <c r="G29" s="57"/>
      <c r="H29" s="58"/>
      <c r="I29" s="59"/>
      <c r="J29" s="59"/>
      <c r="K29" s="52" t="str">
        <f t="shared" si="0"/>
        <v/>
      </c>
      <c r="L29" s="53" t="str">
        <f t="shared" si="2"/>
        <v/>
      </c>
      <c r="M29" s="60" t="str">
        <f t="shared" si="1"/>
        <v/>
      </c>
      <c r="N29" s="61" t="str">
        <f t="shared" si="3"/>
        <v/>
      </c>
    </row>
    <row r="30" spans="1:16" ht="16.5" customHeight="1" x14ac:dyDescent="0.2">
      <c r="A30" s="64"/>
      <c r="B30" s="65"/>
      <c r="C30" s="57"/>
      <c r="D30" s="57"/>
      <c r="E30" s="57"/>
      <c r="F30" s="63"/>
      <c r="G30" s="57"/>
      <c r="H30" s="58"/>
      <c r="I30" s="59"/>
      <c r="J30" s="59"/>
      <c r="K30" s="52" t="str">
        <f t="shared" si="0"/>
        <v/>
      </c>
      <c r="L30" s="53" t="str">
        <f t="shared" si="2"/>
        <v/>
      </c>
      <c r="M30" s="60" t="str">
        <f t="shared" si="1"/>
        <v/>
      </c>
      <c r="N30" s="61" t="str">
        <f t="shared" si="3"/>
        <v/>
      </c>
    </row>
    <row r="31" spans="1:16" s="13" customFormat="1" ht="16.5" customHeight="1" thickBot="1" x14ac:dyDescent="0.25">
      <c r="A31" s="66"/>
      <c r="B31" s="67"/>
      <c r="C31" s="68"/>
      <c r="D31" s="68"/>
      <c r="E31" s="68"/>
      <c r="F31" s="69"/>
      <c r="G31" s="68"/>
      <c r="H31" s="70"/>
      <c r="I31" s="71"/>
      <c r="J31" s="71"/>
      <c r="K31" s="84" t="str">
        <f t="shared" si="0"/>
        <v/>
      </c>
      <c r="L31" s="85" t="str">
        <f t="shared" si="2"/>
        <v/>
      </c>
      <c r="M31" s="72" t="str">
        <f>IF(OR(F31="Y",F31="YES"),C31*2+D31*2+E31,"")</f>
        <v/>
      </c>
      <c r="N31" s="87" t="str">
        <f t="shared" si="3"/>
        <v/>
      </c>
    </row>
    <row r="32" spans="1:16" x14ac:dyDescent="0.2">
      <c r="A32" s="3"/>
      <c r="B32" s="3"/>
      <c r="C32" s="14"/>
      <c r="D32" s="14"/>
      <c r="E32" s="14"/>
      <c r="F32" s="15"/>
      <c r="G32" s="14"/>
      <c r="H32" s="16"/>
      <c r="I32" s="11"/>
      <c r="J32" s="11"/>
      <c r="K32" s="12"/>
      <c r="L32" s="12"/>
      <c r="M32" s="12"/>
      <c r="N32" s="10"/>
      <c r="O32" s="13"/>
      <c r="P32" s="13"/>
    </row>
    <row r="33" spans="1:16" x14ac:dyDescent="0.2">
      <c r="A33" s="3"/>
      <c r="B33" s="3"/>
      <c r="C33" s="14"/>
      <c r="D33" s="14"/>
      <c r="E33" s="14"/>
      <c r="F33" s="15"/>
      <c r="G33" s="14"/>
      <c r="H33" s="16"/>
      <c r="I33" s="11"/>
      <c r="J33" s="11"/>
      <c r="K33" s="12"/>
      <c r="L33" s="12"/>
      <c r="M33" s="12"/>
      <c r="N33" s="10"/>
      <c r="O33" s="13"/>
      <c r="P33" s="13"/>
    </row>
    <row r="34" spans="1:16" x14ac:dyDescent="0.2">
      <c r="A34" s="3"/>
      <c r="B34" s="3"/>
      <c r="C34" s="14"/>
      <c r="D34" s="14"/>
      <c r="E34" s="14"/>
      <c r="F34" s="15"/>
      <c r="G34" s="14"/>
      <c r="H34" s="16"/>
      <c r="I34" s="11"/>
      <c r="J34" s="11"/>
      <c r="K34" s="12"/>
      <c r="L34" s="12"/>
      <c r="M34" s="12"/>
      <c r="N34" s="10"/>
      <c r="O34" s="13"/>
      <c r="P34" s="13"/>
    </row>
    <row r="35" spans="1:16" x14ac:dyDescent="0.2">
      <c r="A35" s="3"/>
      <c r="B35" s="3"/>
      <c r="C35" s="14"/>
      <c r="D35" s="14"/>
      <c r="E35" s="14"/>
      <c r="F35" s="15"/>
      <c r="G35" s="14"/>
      <c r="H35" s="16"/>
      <c r="I35" s="11"/>
      <c r="J35" s="11"/>
      <c r="K35" s="12"/>
      <c r="L35" s="12"/>
      <c r="M35" s="12"/>
      <c r="N35" s="10"/>
      <c r="O35" s="13"/>
      <c r="P35" s="13"/>
    </row>
    <row r="36" spans="1:16" x14ac:dyDescent="0.2">
      <c r="A36" s="3"/>
      <c r="B36" s="3"/>
      <c r="C36" s="14"/>
      <c r="D36" s="14"/>
      <c r="E36" s="14"/>
      <c r="F36" s="15"/>
      <c r="G36" s="14"/>
      <c r="H36" s="16"/>
      <c r="I36" s="11"/>
      <c r="J36" s="11"/>
      <c r="K36" s="12"/>
      <c r="L36" s="12"/>
      <c r="M36" s="12"/>
      <c r="N36" s="10"/>
      <c r="O36" s="13"/>
      <c r="P36" s="13"/>
    </row>
    <row r="37" spans="1:16" x14ac:dyDescent="0.2">
      <c r="A37" s="3"/>
    </row>
    <row r="38" spans="1:16" x14ac:dyDescent="0.2">
      <c r="A38" s="3"/>
    </row>
    <row r="39" spans="1:16" x14ac:dyDescent="0.2">
      <c r="A39" s="3"/>
    </row>
    <row r="40" spans="1:16" x14ac:dyDescent="0.2">
      <c r="A40" s="3"/>
    </row>
  </sheetData>
  <sheetProtection algorithmName="SHA-512" hashValue="+4i0BpjJt+oDqwo5siq4+RkMWTXIA2BQWix3ZpDLea4N6yVgHznX9cQ8PTPR4V4BUQH36yI5A0gtQoz5ClHycQ==" saltValue="hhy5MbdOKHcd9fChgLLpDw==" spinCount="100000" sheet="1" objects="1" scenarios="1"/>
  <mergeCells count="22">
    <mergeCell ref="A5:B5"/>
    <mergeCell ref="A4:B4"/>
    <mergeCell ref="A3:B3"/>
    <mergeCell ref="A2:B2"/>
    <mergeCell ref="A1:B1"/>
    <mergeCell ref="C13:D13"/>
    <mergeCell ref="C11:D11"/>
    <mergeCell ref="M6:N6"/>
    <mergeCell ref="C12:D12"/>
    <mergeCell ref="C10:D10"/>
    <mergeCell ref="H9:I9"/>
    <mergeCell ref="K9:N9"/>
    <mergeCell ref="H10:J10"/>
    <mergeCell ref="C5:F5"/>
    <mergeCell ref="L1:N1"/>
    <mergeCell ref="L2:N2"/>
    <mergeCell ref="L3:N3"/>
    <mergeCell ref="L4:N4"/>
    <mergeCell ref="C4:F4"/>
    <mergeCell ref="C3:F3"/>
    <mergeCell ref="C2:F2"/>
    <mergeCell ref="C1:F1"/>
  </mergeCells>
  <phoneticPr fontId="0" type="noConversion"/>
  <printOptions horizontalCentered="1"/>
  <pageMargins left="0.39" right="0.36" top="0.61" bottom="1" header="0" footer="0.5"/>
  <pageSetup orientation="landscape" r:id="rId1"/>
  <headerFooter alignWithMargins="0">
    <oddFooter>&amp;L&amp;10Rev 4/1/2019&amp;C&amp;10 Electrical Loop Detectors.xlsx
&amp;F&amp;R&amp;10Page No.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No Side Pull</vt:lpstr>
      <vt:lpstr>Side Pull Option 1</vt:lpstr>
      <vt:lpstr>Side Pull Option 2</vt:lpstr>
      <vt:lpstr>'No Side Pull'!Print_Area</vt:lpstr>
      <vt:lpstr>'Side Pull Option 1'!Print_Area</vt:lpstr>
      <vt:lpstr>'Side Pull Option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MARSH, JODI L</dc:creator>
  <cp:lastModifiedBy>DAPP, MATTHEW A</cp:lastModifiedBy>
  <cp:lastPrinted>2019-04-01T13:32:09Z</cp:lastPrinted>
  <dcterms:created xsi:type="dcterms:W3CDTF">1998-04-08T20:31:10Z</dcterms:created>
  <dcterms:modified xsi:type="dcterms:W3CDTF">2019-04-08T13:11:29Z</dcterms:modified>
</cp:coreProperties>
</file>