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Drv\Box\DTSD\DTSD-SER\TSS\Materials\Resources\Pantry Software\2022\"/>
    </mc:Choice>
  </mc:AlternateContent>
  <xr:revisionPtr revIDLastSave="0" documentId="13_ncr:1_{6EC95FF4-15AE-494B-833D-EE98B557F9D5}" xr6:coauthVersionLast="46" xr6:coauthVersionMax="46" xr10:uidLastSave="{00000000-0000-0000-0000-000000000000}"/>
  <bookViews>
    <workbookView xWindow="-23148" yWindow="2808" windowWidth="23256" windowHeight="14016" xr2:uid="{00000000-000D-0000-FFFF-FFFF00000000}"/>
  </bookViews>
  <sheets>
    <sheet name="Template" sheetId="2" r:id="rId1"/>
    <sheet name="User Guid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3" i="2" l="1"/>
  <c r="G124" i="2" s="1"/>
  <c r="K14" i="2" s="1"/>
  <c r="F66" i="2"/>
  <c r="F114" i="2"/>
  <c r="F115" i="2"/>
  <c r="F113" i="2"/>
  <c r="F58" i="2"/>
  <c r="E140" i="2"/>
  <c r="K16" i="2" s="1"/>
  <c r="E132" i="2"/>
  <c r="K15" i="2" s="1"/>
  <c r="F101" i="2"/>
  <c r="F102" i="2"/>
  <c r="F103" i="2"/>
  <c r="F104" i="2"/>
  <c r="F105" i="2"/>
  <c r="F106" i="2"/>
  <c r="F100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5" i="2"/>
  <c r="F64" i="2"/>
  <c r="F63" i="2"/>
  <c r="F62" i="2"/>
  <c r="F61" i="2"/>
  <c r="F60" i="2"/>
  <c r="F59" i="2"/>
  <c r="F50" i="2"/>
  <c r="F49" i="2"/>
  <c r="F48" i="2"/>
  <c r="F37" i="2"/>
  <c r="F38" i="2"/>
  <c r="F39" i="2"/>
  <c r="F40" i="2"/>
  <c r="F36" i="2"/>
  <c r="F35" i="2"/>
  <c r="F34" i="2"/>
  <c r="F32" i="2"/>
  <c r="F33" i="2"/>
  <c r="F31" i="2"/>
  <c r="F18" i="2"/>
  <c r="F23" i="2"/>
  <c r="F22" i="2"/>
  <c r="F21" i="2"/>
  <c r="F20" i="2"/>
  <c r="F19" i="2"/>
  <c r="F11" i="2"/>
  <c r="F10" i="2"/>
  <c r="F9" i="2"/>
  <c r="F8" i="2"/>
  <c r="F116" i="2" l="1"/>
  <c r="K13" i="2" s="1"/>
  <c r="F107" i="2"/>
  <c r="K12" i="2" s="1"/>
  <c r="F92" i="2"/>
  <c r="K11" i="2" s="1"/>
  <c r="F51" i="2"/>
  <c r="K10" i="2" s="1"/>
  <c r="F41" i="2"/>
  <c r="K9" i="2" s="1"/>
  <c r="F24" i="2"/>
  <c r="K8" i="2" s="1"/>
  <c r="F12" i="2"/>
  <c r="K7" i="2" s="1"/>
  <c r="K19" i="2" l="1"/>
</calcChain>
</file>

<file path=xl/sharedStrings.xml><?xml version="1.0" encoding="utf-8"?>
<sst xmlns="http://schemas.openxmlformats.org/spreadsheetml/2006/main" count="260" uniqueCount="126">
  <si>
    <t>Item Number</t>
  </si>
  <si>
    <t>Item Description</t>
  </si>
  <si>
    <t>CY to Date</t>
  </si>
  <si>
    <t>LF to Date</t>
  </si>
  <si>
    <t xml:space="preserve">Item Description </t>
  </si>
  <si>
    <t>Unit</t>
  </si>
  <si>
    <t>QTY to Date</t>
  </si>
  <si>
    <t>Thickness (IN)</t>
  </si>
  <si>
    <t>Concrete Corrugated Median</t>
  </si>
  <si>
    <t>Concrete Median Sloped Nose</t>
  </si>
  <si>
    <t>SF</t>
  </si>
  <si>
    <t>320.01XXX</t>
  </si>
  <si>
    <t>320.03XXX</t>
  </si>
  <si>
    <t>Concrete Base (IN)</t>
  </si>
  <si>
    <t>Concrete Base HES (IN)</t>
  </si>
  <si>
    <t>Concrete Base  HES (IN)</t>
  </si>
  <si>
    <t>SY</t>
  </si>
  <si>
    <t>Sign Support Concrete Masonry</t>
  </si>
  <si>
    <t>CY</t>
  </si>
  <si>
    <t>Landmark reference Monuments</t>
  </si>
  <si>
    <t>EA</t>
  </si>
  <si>
    <t>Diameter (IN)</t>
  </si>
  <si>
    <t>Depth (IN)</t>
  </si>
  <si>
    <t>Base Patching</t>
  </si>
  <si>
    <t xml:space="preserve">Base Patching Concrete </t>
  </si>
  <si>
    <t>LF</t>
  </si>
  <si>
    <t>Concrete Driveway (inch)</t>
  </si>
  <si>
    <t>Concrete Driveway HES (inch)</t>
  </si>
  <si>
    <t>416.0508-0520</t>
  </si>
  <si>
    <t>416.0160-0199</t>
  </si>
  <si>
    <t>416.0260-0299</t>
  </si>
  <si>
    <t>Concrete roundabout Truck Apron (inch)</t>
  </si>
  <si>
    <t>Concrete Surface Drains</t>
  </si>
  <si>
    <t>--</t>
  </si>
  <si>
    <t>Concrete Surface Drains HES</t>
  </si>
  <si>
    <t>Concrete Rumble Strip Intersection</t>
  </si>
  <si>
    <t>Concrete Pavement Repair</t>
  </si>
  <si>
    <t>Concrete Pavement Repair HES</t>
  </si>
  <si>
    <t>Concrete Pavement Replacement</t>
  </si>
  <si>
    <t>Concrete Pavement Replacement HES</t>
  </si>
  <si>
    <t>Concrete Loading Zone</t>
  </si>
  <si>
    <t>Concrete Steps</t>
  </si>
  <si>
    <t>Concrete Safety Islands</t>
  </si>
  <si>
    <t>LS</t>
  </si>
  <si>
    <t>*Calculate per plan specifications</t>
  </si>
  <si>
    <t>Concrete Surface Repair</t>
  </si>
  <si>
    <t>Concrete Masonry Overlay Decks</t>
  </si>
  <si>
    <t>Concrete Masonry Overlay Approaches</t>
  </si>
  <si>
    <t>QTY  to Date</t>
  </si>
  <si>
    <t>CY to date</t>
  </si>
  <si>
    <t>SF Per LF</t>
  </si>
  <si>
    <t>Concrete Curb Type A</t>
  </si>
  <si>
    <t>Concrete Curb Type D</t>
  </si>
  <si>
    <t>Concrete Curb Type G</t>
  </si>
  <si>
    <t>Concrete Curb Type J</t>
  </si>
  <si>
    <t>Concrete Gutter 24-Inch</t>
  </si>
  <si>
    <t>Concrete Curb &amp; Gutter 19-INCH</t>
  </si>
  <si>
    <t>Concrete Curb &amp; Gutter 22-INCH</t>
  </si>
  <si>
    <t>Concrete Curb &amp; Gutter 31-INCH</t>
  </si>
  <si>
    <t>Concrete Curb &amp; Gutter 18-INCH Type A</t>
  </si>
  <si>
    <t>Concrete Curb &amp; Gutter 18-INCH Type D</t>
  </si>
  <si>
    <t>Concrete Curb &amp; Gutter 30-INCH Type A</t>
  </si>
  <si>
    <t>Concrete Curb &amp; Gutter 30-INCH Type D</t>
  </si>
  <si>
    <t>Concrete Curb &amp; Gutter 6-INCH Sloped 30-INCH Type G</t>
  </si>
  <si>
    <t>Concrete Curb &amp; Gutter 6-INCH Sloped 30-INCH Type J</t>
  </si>
  <si>
    <t>Concrete Curb &amp; Gutter 30-INCH Type K</t>
  </si>
  <si>
    <t>Concrete Curb &amp; Gutter 30-INCH Type L</t>
  </si>
  <si>
    <t>Concrete Curb &amp; Gutter 4-INCH Sloped 36-INCH Type A</t>
  </si>
  <si>
    <t>Concrete Curb &amp; Gutter 4-INCH Sloped 36-INCH Type D</t>
  </si>
  <si>
    <t>Concrete Curb &amp; Gutter 6-INCH Sloped 36-INCH Type A</t>
  </si>
  <si>
    <t>Concrete Curb &amp; Gutter 6-INCH Sloped 36-INCH Type D</t>
  </si>
  <si>
    <t>Concrete Curb &amp; Gutter 4-INCH Sloped 30-INCH Type G</t>
  </si>
  <si>
    <t>Concrete Curb &amp; Gutter 4-INCH Sloped 30-INCH Type J</t>
  </si>
  <si>
    <t>Concrete Curb &amp; Gutter 6-INCH Sloped 36-INCH Type R</t>
  </si>
  <si>
    <t>Concrete Curb &amp; Gutter 6-INCH Sloped 36-INCH Type T</t>
  </si>
  <si>
    <t>Concrete Sidewalk 4-INCH</t>
  </si>
  <si>
    <t>Concrete Sidewalk 5-INCH</t>
  </si>
  <si>
    <t>Concrete Sidewalk 6-INCH</t>
  </si>
  <si>
    <t>Concrete Sidewalk 7-INCH</t>
  </si>
  <si>
    <t>320 Concrete Base</t>
  </si>
  <si>
    <t>390 Base Patching</t>
  </si>
  <si>
    <t xml:space="preserve"> SUB TOTAL CY</t>
  </si>
  <si>
    <t>SUB TOTAL CY</t>
  </si>
  <si>
    <t>416 Concrete Pavement - Appurtenant Construction</t>
  </si>
  <si>
    <t>509 Concrete Overlay and Structure</t>
  </si>
  <si>
    <t>* Note: The minimum thickness was used to figure out the SF per LF area, if your project requires it to be thicker recalculate area.</t>
  </si>
  <si>
    <t>*601 Concrete Curb &amp; Gutter</t>
  </si>
  <si>
    <t>621 Landmark Reference Monuments</t>
  </si>
  <si>
    <t>636 Concrete Sign Supports</t>
  </si>
  <si>
    <t>660 High Mast Lighting</t>
  </si>
  <si>
    <t xml:space="preserve">SUB TOTAL CY </t>
  </si>
  <si>
    <t>601 Concrete Curb &amp; Gutter</t>
  </si>
  <si>
    <t>Section</t>
  </si>
  <si>
    <t>SPV</t>
  </si>
  <si>
    <t>TOTAL CY TO DATE</t>
  </si>
  <si>
    <t>Base Patching Concrete SHES</t>
  </si>
  <si>
    <t>Project ID:</t>
  </si>
  <si>
    <t>1. This spread sheet is a tool only to help project staff track class II ancillary concrete, for QC/QV testing frequencies.</t>
  </si>
  <si>
    <t>3. From pantry software copy and "save as" in your project files.</t>
  </si>
  <si>
    <t>5. Once the file is copied and pasted in the project file, you can manipulate the file anyway you want to fit your needs</t>
  </si>
  <si>
    <t>User Guide</t>
  </si>
  <si>
    <t>2. Review section 716 in spec. prior to use</t>
  </si>
  <si>
    <t>7. Review all SPV's for concrete classification, cells are added in the summary table for such items</t>
  </si>
  <si>
    <t>8. Double check all concrete classification</t>
  </si>
  <si>
    <t>Summary Table</t>
  </si>
  <si>
    <t>4. The intent is that a new sheet will be created for every mix design and placement method using the template</t>
  </si>
  <si>
    <t>6. If cells are added or deleted double check to make sure equations are still correct</t>
  </si>
  <si>
    <t>Mix Number:</t>
  </si>
  <si>
    <t>Placement Type:</t>
  </si>
  <si>
    <t>Base Patching Concrete</t>
  </si>
  <si>
    <t>Concrete Curb Integral Type D</t>
  </si>
  <si>
    <t>Concrete Curb Integral Type J</t>
  </si>
  <si>
    <t>Concrete Curb &amp; Gutter Integral 18-INCH</t>
  </si>
  <si>
    <t>Concrete Curb &amp; Gutter Integral 36-INCH</t>
  </si>
  <si>
    <t xml:space="preserve">Concrete Curb &amp; Gutter Integral 30-INCH Type D </t>
  </si>
  <si>
    <t>Concrete Curb &amp; Gutter Integral 30-INCH Type J</t>
  </si>
  <si>
    <t>Concrete Curb &amp; Gutter Integral 30-INCH Type L</t>
  </si>
  <si>
    <t>Concrete Curb &amp; Gutter Integral 4-INCH Sloped 36-INCH</t>
  </si>
  <si>
    <t>Concrete Curb &amp; Gutter Integral 6-INCH Sloped 36-INCH</t>
  </si>
  <si>
    <t>Concrete Curb Pedestrian</t>
  </si>
  <si>
    <t>602 Concrete Sidewalks, Loading Zones, Safety Islands, and Steps</t>
  </si>
  <si>
    <t>620 Concrete Corrugated Median and Concrete Median Noses</t>
  </si>
  <si>
    <t>Concrete Median Blunt Nose</t>
  </si>
  <si>
    <t>High Mast Foundation (location)</t>
  </si>
  <si>
    <t>660.0100*</t>
  </si>
  <si>
    <t>AncConcBidItems.xlsx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</si>
</sst>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3" tint="0.79998168889431442"/>
      </bottom>
      <diagonal/>
    </border>
    <border>
      <left style="medium">
        <color indexed="64"/>
      </left>
      <right style="thin">
        <color theme="3" tint="0.79998168889431442"/>
      </right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quotePrefix="1" applyBorder="1"/>
    <xf numFmtId="165" fontId="0" fillId="0" borderId="5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0" fillId="0" borderId="1" xfId="0" applyFill="1" applyBorder="1"/>
    <xf numFmtId="165" fontId="0" fillId="0" borderId="5" xfId="0" applyNumberFormat="1" applyFill="1" applyBorder="1" applyAlignment="1">
      <alignment horizontal="left"/>
    </xf>
    <xf numFmtId="0" fontId="0" fillId="0" borderId="0" xfId="0" applyBorder="1"/>
    <xf numFmtId="165" fontId="0" fillId="0" borderId="7" xfId="0" applyNumberFormat="1" applyFill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left"/>
    </xf>
    <xf numFmtId="165" fontId="0" fillId="0" borderId="13" xfId="0" applyNumberFormat="1" applyFill="1" applyBorder="1" applyAlignment="1">
      <alignment horizontal="left"/>
    </xf>
    <xf numFmtId="0" fontId="0" fillId="0" borderId="14" xfId="0" applyFill="1" applyBorder="1"/>
    <xf numFmtId="165" fontId="0" fillId="0" borderId="13" xfId="0" applyNumberFormat="1" applyBorder="1" applyAlignment="1">
      <alignment horizontal="left"/>
    </xf>
    <xf numFmtId="0" fontId="0" fillId="0" borderId="12" xfId="0" applyFill="1" applyBorder="1"/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9" xfId="0" applyBorder="1"/>
    <xf numFmtId="164" fontId="0" fillId="0" borderId="5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165" fontId="0" fillId="0" borderId="18" xfId="0" applyNumberFormat="1" applyBorder="1" applyAlignment="1">
      <alignment horizontal="left"/>
    </xf>
    <xf numFmtId="0" fontId="3" fillId="0" borderId="5" xfId="0" applyFont="1" applyBorder="1"/>
    <xf numFmtId="0" fontId="3" fillId="0" borderId="13" xfId="0" applyFont="1" applyBorder="1"/>
    <xf numFmtId="0" fontId="3" fillId="0" borderId="21" xfId="0" applyFont="1" applyBorder="1"/>
    <xf numFmtId="0" fontId="3" fillId="2" borderId="11" xfId="0" applyFont="1" applyFill="1" applyBorder="1"/>
    <xf numFmtId="0" fontId="0" fillId="2" borderId="12" xfId="0" applyFill="1" applyBorder="1"/>
    <xf numFmtId="0" fontId="1" fillId="0" borderId="11" xfId="0" applyFont="1" applyBorder="1"/>
    <xf numFmtId="0" fontId="1" fillId="0" borderId="12" xfId="0" applyFont="1" applyBorder="1"/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4" fillId="0" borderId="0" xfId="0" applyFont="1"/>
    <xf numFmtId="14" fontId="0" fillId="0" borderId="0" xfId="0" applyNumberFormat="1"/>
    <xf numFmtId="166" fontId="0" fillId="3" borderId="1" xfId="0" applyNumberFormat="1" applyFill="1" applyBorder="1"/>
    <xf numFmtId="166" fontId="0" fillId="3" borderId="14" xfId="0" applyNumberFormat="1" applyFill="1" applyBorder="1"/>
    <xf numFmtId="166" fontId="0" fillId="3" borderId="8" xfId="0" applyNumberFormat="1" applyFill="1" applyBorder="1"/>
    <xf numFmtId="0" fontId="0" fillId="0" borderId="22" xfId="0" applyBorder="1"/>
    <xf numFmtId="0" fontId="0" fillId="3" borderId="24" xfId="0" applyFill="1" applyBorder="1"/>
    <xf numFmtId="0" fontId="0" fillId="0" borderId="23" xfId="0" applyBorder="1"/>
    <xf numFmtId="0" fontId="0" fillId="3" borderId="25" xfId="0" applyFill="1" applyBorder="1"/>
    <xf numFmtId="0" fontId="0" fillId="0" borderId="0" xfId="0" applyFill="1"/>
    <xf numFmtId="0" fontId="0" fillId="0" borderId="0" xfId="0" applyFill="1" applyBorder="1"/>
    <xf numFmtId="166" fontId="0" fillId="0" borderId="1" xfId="0" applyNumberFormat="1" applyFill="1" applyBorder="1"/>
    <xf numFmtId="0" fontId="0" fillId="0" borderId="6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7" xfId="0" applyFill="1" applyBorder="1"/>
    <xf numFmtId="0" fontId="0" fillId="0" borderId="11" xfId="0" applyFill="1" applyBorder="1"/>
    <xf numFmtId="0" fontId="0" fillId="0" borderId="1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59"/>
  <sheetViews>
    <sheetView tabSelected="1" topLeftCell="C4" zoomScaleNormal="100" workbookViewId="0">
      <selection activeCell="E74" sqref="E74"/>
    </sheetView>
  </sheetViews>
  <sheetFormatPr defaultRowHeight="14.4" x14ac:dyDescent="0.3"/>
  <cols>
    <col min="1" max="1" width="17.33203125" bestFit="1" customWidth="1"/>
    <col min="2" max="2" width="55" customWidth="1"/>
    <col min="3" max="3" width="4.6640625" bestFit="1" customWidth="1"/>
    <col min="4" max="4" width="15.88671875" bestFit="1" customWidth="1"/>
    <col min="5" max="5" width="16.33203125" bestFit="1" customWidth="1"/>
    <col min="6" max="6" width="16.5546875" bestFit="1" customWidth="1"/>
    <col min="7" max="7" width="13.109375" bestFit="1" customWidth="1"/>
    <col min="8" max="8" width="10" bestFit="1" customWidth="1"/>
    <col min="10" max="10" width="77" bestFit="1" customWidth="1"/>
    <col min="11" max="11" width="13.109375" bestFit="1" customWidth="1"/>
  </cols>
  <sheetData>
    <row r="2" spans="1:11" ht="15.6" x14ac:dyDescent="0.3">
      <c r="A2" s="60" t="s">
        <v>96</v>
      </c>
    </row>
    <row r="3" spans="1:11" ht="15.6" x14ac:dyDescent="0.3">
      <c r="A3" s="60" t="s">
        <v>107</v>
      </c>
    </row>
    <row r="4" spans="1:11" ht="15.6" x14ac:dyDescent="0.3">
      <c r="A4" s="60" t="s">
        <v>108</v>
      </c>
    </row>
    <row r="5" spans="1:11" ht="18.600000000000001" thickBot="1" x14ac:dyDescent="0.4">
      <c r="J5" s="1" t="s">
        <v>104</v>
      </c>
    </row>
    <row r="6" spans="1:11" ht="18.600000000000001" thickBot="1" x14ac:dyDescent="0.4">
      <c r="A6" s="1" t="s">
        <v>79</v>
      </c>
      <c r="J6" s="56" t="s">
        <v>92</v>
      </c>
      <c r="K6" s="57" t="s">
        <v>82</v>
      </c>
    </row>
    <row r="7" spans="1:11" ht="16.2" thickBot="1" x14ac:dyDescent="0.35">
      <c r="A7" s="12" t="s">
        <v>0</v>
      </c>
      <c r="B7" s="27" t="s">
        <v>4</v>
      </c>
      <c r="C7" s="27" t="s">
        <v>5</v>
      </c>
      <c r="D7" s="27" t="s">
        <v>6</v>
      </c>
      <c r="E7" s="27" t="s">
        <v>7</v>
      </c>
      <c r="F7" s="13" t="s">
        <v>2</v>
      </c>
      <c r="J7" s="52" t="s">
        <v>79</v>
      </c>
      <c r="K7" s="26">
        <f>F12</f>
        <v>0</v>
      </c>
    </row>
    <row r="8" spans="1:11" ht="15.6" x14ac:dyDescent="0.3">
      <c r="A8" s="24" t="s">
        <v>11</v>
      </c>
      <c r="B8" s="25" t="s">
        <v>13</v>
      </c>
      <c r="C8" s="25" t="s">
        <v>16</v>
      </c>
      <c r="D8" s="25"/>
      <c r="E8" s="25"/>
      <c r="F8" s="26">
        <f>D8*(E8/36)</f>
        <v>0</v>
      </c>
      <c r="J8" s="51" t="s">
        <v>80</v>
      </c>
      <c r="K8" s="7">
        <f>F24</f>
        <v>0</v>
      </c>
    </row>
    <row r="9" spans="1:11" ht="15.6" x14ac:dyDescent="0.3">
      <c r="A9" s="6" t="s">
        <v>11</v>
      </c>
      <c r="B9" s="2" t="s">
        <v>13</v>
      </c>
      <c r="C9" s="2" t="s">
        <v>16</v>
      </c>
      <c r="D9" s="2"/>
      <c r="E9" s="2"/>
      <c r="F9" s="7">
        <f t="shared" ref="F9:F11" si="0">D9*(E9/36)</f>
        <v>0</v>
      </c>
      <c r="J9" s="51" t="s">
        <v>83</v>
      </c>
      <c r="K9" s="7">
        <f>F41</f>
        <v>0</v>
      </c>
    </row>
    <row r="10" spans="1:11" ht="15.6" x14ac:dyDescent="0.3">
      <c r="A10" s="6" t="s">
        <v>12</v>
      </c>
      <c r="B10" s="2" t="s">
        <v>14</v>
      </c>
      <c r="C10" s="2" t="s">
        <v>16</v>
      </c>
      <c r="D10" s="2"/>
      <c r="E10" s="2"/>
      <c r="F10" s="7">
        <f t="shared" si="0"/>
        <v>0</v>
      </c>
      <c r="J10" s="51" t="s">
        <v>84</v>
      </c>
      <c r="K10" s="7">
        <f>F51</f>
        <v>0</v>
      </c>
    </row>
    <row r="11" spans="1:11" ht="16.2" thickBot="1" x14ac:dyDescent="0.35">
      <c r="A11" s="8" t="s">
        <v>12</v>
      </c>
      <c r="B11" s="9" t="s">
        <v>15</v>
      </c>
      <c r="C11" s="9" t="s">
        <v>16</v>
      </c>
      <c r="D11" s="9"/>
      <c r="E11" s="10"/>
      <c r="F11" s="11">
        <f t="shared" si="0"/>
        <v>0</v>
      </c>
      <c r="J11" s="51" t="s">
        <v>91</v>
      </c>
      <c r="K11" s="7">
        <f>F92</f>
        <v>105.16666666666666</v>
      </c>
    </row>
    <row r="12" spans="1:11" ht="16.2" thickBot="1" x14ac:dyDescent="0.35">
      <c r="E12" s="12" t="s">
        <v>81</v>
      </c>
      <c r="F12" s="13">
        <f>SUM(F8:F11)</f>
        <v>0</v>
      </c>
      <c r="J12" s="51" t="s">
        <v>120</v>
      </c>
      <c r="K12" s="7">
        <f>F107</f>
        <v>66.388888888888886</v>
      </c>
    </row>
    <row r="13" spans="1:11" ht="15.6" x14ac:dyDescent="0.3">
      <c r="J13" s="51" t="s">
        <v>121</v>
      </c>
      <c r="K13" s="7">
        <f>F116</f>
        <v>0</v>
      </c>
    </row>
    <row r="14" spans="1:11" ht="15.6" x14ac:dyDescent="0.3">
      <c r="J14" s="51" t="s">
        <v>87</v>
      </c>
      <c r="K14" s="7">
        <f>G124</f>
        <v>0</v>
      </c>
    </row>
    <row r="15" spans="1:11" ht="15.6" x14ac:dyDescent="0.3">
      <c r="J15" s="51" t="s">
        <v>88</v>
      </c>
      <c r="K15" s="7">
        <f>E132</f>
        <v>0</v>
      </c>
    </row>
    <row r="16" spans="1:11" ht="18.600000000000001" thickBot="1" x14ac:dyDescent="0.4">
      <c r="A16" s="1" t="s">
        <v>80</v>
      </c>
      <c r="J16" s="51" t="s">
        <v>89</v>
      </c>
      <c r="K16" s="7">
        <f>E140</f>
        <v>0</v>
      </c>
    </row>
    <row r="17" spans="1:11" ht="16.2" thickBot="1" x14ac:dyDescent="0.35">
      <c r="A17" s="12" t="s">
        <v>0</v>
      </c>
      <c r="B17" s="27" t="s">
        <v>4</v>
      </c>
      <c r="C17" s="27" t="s">
        <v>5</v>
      </c>
      <c r="D17" s="27" t="s">
        <v>6</v>
      </c>
      <c r="E17" s="27" t="s">
        <v>7</v>
      </c>
      <c r="F17" s="13" t="s">
        <v>2</v>
      </c>
      <c r="J17" s="51" t="s">
        <v>93</v>
      </c>
      <c r="K17" s="7"/>
    </row>
    <row r="18" spans="1:11" ht="16.2" thickBot="1" x14ac:dyDescent="0.35">
      <c r="A18" s="28">
        <v>390.01029999999997</v>
      </c>
      <c r="B18" s="25" t="s">
        <v>23</v>
      </c>
      <c r="C18" s="25" t="s">
        <v>16</v>
      </c>
      <c r="D18" s="25"/>
      <c r="E18" s="25"/>
      <c r="F18" s="26">
        <f>D18*(E18/36)</f>
        <v>0</v>
      </c>
      <c r="J18" s="53" t="s">
        <v>93</v>
      </c>
      <c r="K18" s="11"/>
    </row>
    <row r="19" spans="1:11" ht="16.2" thickBot="1" x14ac:dyDescent="0.35">
      <c r="A19" s="15">
        <v>390.01029999999997</v>
      </c>
      <c r="B19" s="2" t="s">
        <v>23</v>
      </c>
      <c r="C19" s="2" t="s">
        <v>16</v>
      </c>
      <c r="D19" s="2"/>
      <c r="E19" s="2"/>
      <c r="F19" s="7">
        <f t="shared" ref="F19:F23" si="1">D19*(E19/36)</f>
        <v>0</v>
      </c>
      <c r="J19" s="54" t="s">
        <v>94</v>
      </c>
      <c r="K19" s="55">
        <f>SUM(K7:K18)</f>
        <v>171.55555555555554</v>
      </c>
    </row>
    <row r="20" spans="1:11" x14ac:dyDescent="0.3">
      <c r="A20" s="15">
        <v>390.03030000000001</v>
      </c>
      <c r="B20" s="2" t="s">
        <v>109</v>
      </c>
      <c r="C20" s="2" t="s">
        <v>16</v>
      </c>
      <c r="D20" s="2"/>
      <c r="E20" s="2"/>
      <c r="F20" s="7">
        <f t="shared" si="1"/>
        <v>0</v>
      </c>
    </row>
    <row r="21" spans="1:11" x14ac:dyDescent="0.3">
      <c r="A21" s="15">
        <v>390.03030000000001</v>
      </c>
      <c r="B21" s="2" t="s">
        <v>24</v>
      </c>
      <c r="C21" s="2" t="s">
        <v>16</v>
      </c>
      <c r="D21" s="2"/>
      <c r="E21" s="2"/>
      <c r="F21" s="7">
        <f t="shared" si="1"/>
        <v>0</v>
      </c>
    </row>
    <row r="22" spans="1:11" x14ac:dyDescent="0.3">
      <c r="A22" s="15">
        <v>390.0403</v>
      </c>
      <c r="B22" s="2" t="s">
        <v>95</v>
      </c>
      <c r="C22" s="2" t="s">
        <v>16</v>
      </c>
      <c r="D22" s="2"/>
      <c r="E22" s="2"/>
      <c r="F22" s="7">
        <f t="shared" si="1"/>
        <v>0</v>
      </c>
    </row>
    <row r="23" spans="1:11" ht="15" thickBot="1" x14ac:dyDescent="0.35">
      <c r="A23" s="16">
        <v>390.0403</v>
      </c>
      <c r="B23" s="9" t="s">
        <v>95</v>
      </c>
      <c r="C23" s="9" t="s">
        <v>16</v>
      </c>
      <c r="D23" s="9"/>
      <c r="E23" s="10"/>
      <c r="F23" s="11">
        <f t="shared" si="1"/>
        <v>0</v>
      </c>
    </row>
    <row r="24" spans="1:11" ht="15" thickBot="1" x14ac:dyDescent="0.35">
      <c r="E24" s="12" t="s">
        <v>82</v>
      </c>
      <c r="F24" s="13">
        <f>SUM(F18:F23)</f>
        <v>0</v>
      </c>
    </row>
    <row r="29" spans="1:11" ht="18.600000000000001" thickBot="1" x14ac:dyDescent="0.4">
      <c r="A29" s="1" t="s">
        <v>83</v>
      </c>
      <c r="B29" s="1"/>
    </row>
    <row r="30" spans="1:11" ht="15" thickBot="1" x14ac:dyDescent="0.35">
      <c r="A30" s="12" t="s">
        <v>0</v>
      </c>
      <c r="B30" s="27" t="s">
        <v>4</v>
      </c>
      <c r="C30" s="27" t="s">
        <v>5</v>
      </c>
      <c r="D30" s="27" t="s">
        <v>6</v>
      </c>
      <c r="E30" s="27" t="s">
        <v>7</v>
      </c>
      <c r="F30" s="13" t="s">
        <v>2</v>
      </c>
    </row>
    <row r="31" spans="1:11" x14ac:dyDescent="0.3">
      <c r="A31" s="28" t="s">
        <v>29</v>
      </c>
      <c r="B31" s="25" t="s">
        <v>26</v>
      </c>
      <c r="C31" s="25" t="s">
        <v>16</v>
      </c>
      <c r="D31" s="25"/>
      <c r="E31" s="25"/>
      <c r="F31" s="26">
        <f>D31*(E31/36)</f>
        <v>0</v>
      </c>
    </row>
    <row r="32" spans="1:11" x14ac:dyDescent="0.3">
      <c r="A32" s="15" t="s">
        <v>30</v>
      </c>
      <c r="B32" s="2" t="s">
        <v>27</v>
      </c>
      <c r="C32" s="2" t="s">
        <v>16</v>
      </c>
      <c r="D32" s="2"/>
      <c r="E32" s="2"/>
      <c r="F32" s="7">
        <f t="shared" ref="F32:F33" si="2">D32*(E32/36)</f>
        <v>0</v>
      </c>
    </row>
    <row r="33" spans="1:6" x14ac:dyDescent="0.3">
      <c r="A33" s="15" t="s">
        <v>28</v>
      </c>
      <c r="B33" s="2" t="s">
        <v>31</v>
      </c>
      <c r="C33" s="2" t="s">
        <v>16</v>
      </c>
      <c r="D33" s="2"/>
      <c r="E33" s="2"/>
      <c r="F33" s="7">
        <f t="shared" si="2"/>
        <v>0</v>
      </c>
    </row>
    <row r="34" spans="1:6" x14ac:dyDescent="0.3">
      <c r="A34" s="18">
        <v>416.101</v>
      </c>
      <c r="B34" s="2" t="s">
        <v>32</v>
      </c>
      <c r="C34" s="2" t="s">
        <v>18</v>
      </c>
      <c r="D34" s="17"/>
      <c r="E34" s="58" t="s">
        <v>33</v>
      </c>
      <c r="F34" s="7">
        <f>D34</f>
        <v>0</v>
      </c>
    </row>
    <row r="35" spans="1:6" x14ac:dyDescent="0.3">
      <c r="A35" s="18">
        <v>416.10149999999999</v>
      </c>
      <c r="B35" s="2" t="s">
        <v>34</v>
      </c>
      <c r="C35" s="2" t="s">
        <v>18</v>
      </c>
      <c r="D35" s="17"/>
      <c r="E35" s="58" t="s">
        <v>33</v>
      </c>
      <c r="F35" s="7">
        <f>D35</f>
        <v>0</v>
      </c>
    </row>
    <row r="36" spans="1:6" x14ac:dyDescent="0.3">
      <c r="A36" s="18">
        <v>416.11799999999999</v>
      </c>
      <c r="B36" s="2" t="s">
        <v>35</v>
      </c>
      <c r="C36" s="2" t="s">
        <v>16</v>
      </c>
      <c r="D36" s="2"/>
      <c r="E36" s="2"/>
      <c r="F36" s="7">
        <f>D36*(E36/36)</f>
        <v>0</v>
      </c>
    </row>
    <row r="37" spans="1:6" x14ac:dyDescent="0.3">
      <c r="A37" s="18">
        <v>416.17099999999999</v>
      </c>
      <c r="B37" s="2" t="s">
        <v>36</v>
      </c>
      <c r="C37" s="2" t="s">
        <v>16</v>
      </c>
      <c r="D37" s="2"/>
      <c r="E37" s="2"/>
      <c r="F37" s="7">
        <f t="shared" ref="F37:F40" si="3">D37*(E37/36)</f>
        <v>0</v>
      </c>
    </row>
    <row r="38" spans="1:6" x14ac:dyDescent="0.3">
      <c r="A38" s="18">
        <v>416.17149999999998</v>
      </c>
      <c r="B38" s="2" t="s">
        <v>37</v>
      </c>
      <c r="C38" s="2" t="s">
        <v>16</v>
      </c>
      <c r="D38" s="2"/>
      <c r="E38" s="2"/>
      <c r="F38" s="7">
        <f t="shared" si="3"/>
        <v>0</v>
      </c>
    </row>
    <row r="39" spans="1:6" x14ac:dyDescent="0.3">
      <c r="A39" s="18">
        <v>416.17200000000003</v>
      </c>
      <c r="B39" s="2" t="s">
        <v>38</v>
      </c>
      <c r="C39" s="2" t="s">
        <v>16</v>
      </c>
      <c r="D39" s="2"/>
      <c r="E39" s="2"/>
      <c r="F39" s="7">
        <f t="shared" si="3"/>
        <v>0</v>
      </c>
    </row>
    <row r="40" spans="1:6" ht="15" thickBot="1" x14ac:dyDescent="0.35">
      <c r="A40" s="19">
        <v>416.17250000000001</v>
      </c>
      <c r="B40" s="9" t="s">
        <v>39</v>
      </c>
      <c r="C40" s="9" t="s">
        <v>16</v>
      </c>
      <c r="D40" s="9"/>
      <c r="E40" s="10"/>
      <c r="F40" s="11">
        <f t="shared" si="3"/>
        <v>0</v>
      </c>
    </row>
    <row r="41" spans="1:6" ht="15" thickBot="1" x14ac:dyDescent="0.35">
      <c r="E41" s="12" t="s">
        <v>82</v>
      </c>
      <c r="F41" s="13">
        <f>SUM(F31:F40)</f>
        <v>0</v>
      </c>
    </row>
    <row r="46" spans="1:6" ht="18.600000000000001" thickBot="1" x14ac:dyDescent="0.4">
      <c r="A46" s="1" t="s">
        <v>84</v>
      </c>
    </row>
    <row r="47" spans="1:6" ht="15" thickBot="1" x14ac:dyDescent="0.35">
      <c r="A47" s="12" t="s">
        <v>0</v>
      </c>
      <c r="B47" s="27" t="s">
        <v>4</v>
      </c>
      <c r="C47" s="27" t="s">
        <v>5</v>
      </c>
      <c r="D47" s="27" t="s">
        <v>48</v>
      </c>
      <c r="E47" s="27" t="s">
        <v>7</v>
      </c>
      <c r="F47" s="13" t="s">
        <v>2</v>
      </c>
    </row>
    <row r="48" spans="1:6" x14ac:dyDescent="0.3">
      <c r="A48" s="29">
        <v>509.15</v>
      </c>
      <c r="B48" s="30" t="s">
        <v>45</v>
      </c>
      <c r="C48" s="25" t="s">
        <v>10</v>
      </c>
      <c r="D48" s="25"/>
      <c r="E48" s="25"/>
      <c r="F48" s="26">
        <f>(D48/9)*(E48/36)</f>
        <v>0</v>
      </c>
    </row>
    <row r="49" spans="1:10" x14ac:dyDescent="0.3">
      <c r="A49" s="18">
        <v>509.25</v>
      </c>
      <c r="B49" s="2" t="s">
        <v>46</v>
      </c>
      <c r="C49" s="2" t="s">
        <v>18</v>
      </c>
      <c r="D49" s="2"/>
      <c r="E49" s="58" t="s">
        <v>33</v>
      </c>
      <c r="F49" s="7">
        <f>D49</f>
        <v>0</v>
      </c>
    </row>
    <row r="50" spans="1:10" ht="15" thickBot="1" x14ac:dyDescent="0.35">
      <c r="A50" s="19">
        <v>509.26</v>
      </c>
      <c r="B50" s="9" t="s">
        <v>47</v>
      </c>
      <c r="C50" s="9" t="s">
        <v>18</v>
      </c>
      <c r="D50" s="9"/>
      <c r="E50" s="59" t="s">
        <v>33</v>
      </c>
      <c r="F50" s="11">
        <f>D50</f>
        <v>0</v>
      </c>
    </row>
    <row r="51" spans="1:10" ht="15" thickBot="1" x14ac:dyDescent="0.35">
      <c r="E51" s="12" t="s">
        <v>82</v>
      </c>
      <c r="F51" s="13">
        <f>SUM(F48:F50)</f>
        <v>0</v>
      </c>
    </row>
    <row r="56" spans="1:10" ht="18.600000000000001" thickBot="1" x14ac:dyDescent="0.4">
      <c r="A56" s="1" t="s">
        <v>86</v>
      </c>
      <c r="H56" s="65"/>
      <c r="I56" s="65"/>
      <c r="J56" s="65"/>
    </row>
    <row r="57" spans="1:10" ht="15" thickBot="1" x14ac:dyDescent="0.35">
      <c r="A57" s="12" t="s">
        <v>0</v>
      </c>
      <c r="B57" s="27" t="s">
        <v>1</v>
      </c>
      <c r="C57" s="27" t="s">
        <v>5</v>
      </c>
      <c r="D57" s="27" t="s">
        <v>50</v>
      </c>
      <c r="E57" s="27" t="s">
        <v>3</v>
      </c>
      <c r="F57" s="13" t="s">
        <v>49</v>
      </c>
      <c r="G57" s="67"/>
      <c r="H57" s="66"/>
      <c r="I57" s="68"/>
      <c r="J57" s="68"/>
    </row>
    <row r="58" spans="1:10" x14ac:dyDescent="0.3">
      <c r="A58" s="31">
        <v>601.01049999999998</v>
      </c>
      <c r="B58" s="25" t="s">
        <v>51</v>
      </c>
      <c r="C58" s="25" t="s">
        <v>25</v>
      </c>
      <c r="D58" s="63">
        <v>0.75</v>
      </c>
      <c r="E58" s="25"/>
      <c r="F58" s="26">
        <f>(E58/3)*(D58/9)</f>
        <v>0</v>
      </c>
      <c r="G58" s="67"/>
      <c r="H58" s="68"/>
      <c r="I58" s="68"/>
      <c r="J58" s="68"/>
    </row>
    <row r="59" spans="1:10" x14ac:dyDescent="0.3">
      <c r="A59" s="18">
        <v>601.01099999999997</v>
      </c>
      <c r="B59" s="2" t="s">
        <v>52</v>
      </c>
      <c r="C59" s="2" t="s">
        <v>25</v>
      </c>
      <c r="D59" s="62">
        <v>0.75</v>
      </c>
      <c r="E59" s="2"/>
      <c r="F59" s="7">
        <f t="shared" ref="F59:F91" si="4">(E59/3)*(D59/9)</f>
        <v>0</v>
      </c>
      <c r="G59" s="67"/>
      <c r="H59" s="68"/>
      <c r="I59" s="68"/>
      <c r="J59" s="68"/>
    </row>
    <row r="60" spans="1:10" x14ac:dyDescent="0.3">
      <c r="A60" s="18">
        <v>601.01149999999996</v>
      </c>
      <c r="B60" s="2" t="s">
        <v>53</v>
      </c>
      <c r="C60" s="2" t="s">
        <v>25</v>
      </c>
      <c r="D60" s="62">
        <v>0.7</v>
      </c>
      <c r="E60" s="2"/>
      <c r="F60" s="7">
        <f t="shared" si="4"/>
        <v>0</v>
      </c>
    </row>
    <row r="61" spans="1:10" x14ac:dyDescent="0.3">
      <c r="A61" s="18">
        <v>601.01199999999994</v>
      </c>
      <c r="B61" s="2" t="s">
        <v>54</v>
      </c>
      <c r="C61" s="2" t="s">
        <v>25</v>
      </c>
      <c r="D61" s="62">
        <v>0.7</v>
      </c>
      <c r="E61" s="2"/>
      <c r="F61" s="7">
        <f t="shared" si="4"/>
        <v>0</v>
      </c>
    </row>
    <row r="62" spans="1:10" x14ac:dyDescent="0.3">
      <c r="A62" s="18">
        <v>601.01499999999999</v>
      </c>
      <c r="B62" s="2" t="s">
        <v>110</v>
      </c>
      <c r="C62" s="2" t="s">
        <v>25</v>
      </c>
      <c r="D62" s="62">
        <v>0.75</v>
      </c>
      <c r="E62" s="2"/>
      <c r="F62" s="7">
        <f t="shared" si="4"/>
        <v>0</v>
      </c>
    </row>
    <row r="63" spans="1:10" x14ac:dyDescent="0.3">
      <c r="A63" s="18">
        <v>601.01549999999997</v>
      </c>
      <c r="B63" s="2" t="s">
        <v>111</v>
      </c>
      <c r="C63" s="2" t="s">
        <v>25</v>
      </c>
      <c r="D63" s="62">
        <v>0.7</v>
      </c>
      <c r="E63" s="2"/>
      <c r="F63" s="7">
        <f t="shared" si="4"/>
        <v>0</v>
      </c>
    </row>
    <row r="64" spans="1:10" x14ac:dyDescent="0.3">
      <c r="A64" s="21">
        <v>601.02049999999997</v>
      </c>
      <c r="B64" s="20" t="s">
        <v>55</v>
      </c>
      <c r="C64" s="2" t="s">
        <v>25</v>
      </c>
      <c r="D64" s="71">
        <v>1.375</v>
      </c>
      <c r="E64" s="20"/>
      <c r="F64" s="72">
        <f t="shared" si="4"/>
        <v>0</v>
      </c>
      <c r="G64" s="69"/>
      <c r="H64" s="69"/>
      <c r="J64" s="65"/>
    </row>
    <row r="65" spans="1:10" x14ac:dyDescent="0.3">
      <c r="A65" s="21">
        <v>601.03189999999995</v>
      </c>
      <c r="B65" s="20" t="s">
        <v>56</v>
      </c>
      <c r="C65" s="2" t="s">
        <v>25</v>
      </c>
      <c r="D65" s="62">
        <v>1.2150000000000001</v>
      </c>
      <c r="E65" s="2"/>
      <c r="F65" s="7">
        <f t="shared" si="4"/>
        <v>0</v>
      </c>
    </row>
    <row r="66" spans="1:10" x14ac:dyDescent="0.3">
      <c r="A66" s="21">
        <v>601.03219999999999</v>
      </c>
      <c r="B66" s="20" t="s">
        <v>57</v>
      </c>
      <c r="C66" s="2" t="s">
        <v>25</v>
      </c>
      <c r="D66" s="62">
        <v>1.361</v>
      </c>
      <c r="E66" s="2"/>
      <c r="F66" s="7">
        <f t="shared" si="4"/>
        <v>0</v>
      </c>
    </row>
    <row r="67" spans="1:10" x14ac:dyDescent="0.3">
      <c r="A67" s="21">
        <v>601.03309999999999</v>
      </c>
      <c r="B67" s="20" t="s">
        <v>58</v>
      </c>
      <c r="C67" s="2" t="s">
        <v>25</v>
      </c>
      <c r="D67" s="62">
        <v>1.7989999999999999</v>
      </c>
      <c r="E67" s="2"/>
      <c r="F67" s="7">
        <f t="shared" si="4"/>
        <v>0</v>
      </c>
    </row>
    <row r="68" spans="1:10" x14ac:dyDescent="0.3">
      <c r="A68" s="21">
        <v>601.03420000000006</v>
      </c>
      <c r="B68" s="20" t="s">
        <v>112</v>
      </c>
      <c r="C68" s="2" t="s">
        <v>25</v>
      </c>
      <c r="D68" s="71">
        <v>0.75</v>
      </c>
      <c r="E68" s="20"/>
      <c r="F68" s="72">
        <f t="shared" si="4"/>
        <v>0</v>
      </c>
      <c r="G68" s="69"/>
    </row>
    <row r="69" spans="1:10" x14ac:dyDescent="0.3">
      <c r="A69" s="21">
        <v>601.03440000000001</v>
      </c>
      <c r="B69" s="20" t="s">
        <v>113</v>
      </c>
      <c r="C69" s="2" t="s">
        <v>25</v>
      </c>
      <c r="D69" s="71">
        <v>1.792</v>
      </c>
      <c r="E69" s="20"/>
      <c r="F69" s="72">
        <f t="shared" si="4"/>
        <v>0</v>
      </c>
      <c r="G69" s="69"/>
      <c r="H69" s="69"/>
      <c r="I69" s="69"/>
      <c r="J69" s="69"/>
    </row>
    <row r="70" spans="1:10" x14ac:dyDescent="0.3">
      <c r="A70" s="21">
        <v>601.04049999999995</v>
      </c>
      <c r="B70" s="20" t="s">
        <v>59</v>
      </c>
      <c r="C70" s="2" t="s">
        <v>25</v>
      </c>
      <c r="D70" s="71">
        <v>1</v>
      </c>
      <c r="E70" s="20"/>
      <c r="F70" s="72">
        <f t="shared" si="4"/>
        <v>0</v>
      </c>
      <c r="G70" s="69"/>
    </row>
    <row r="71" spans="1:10" x14ac:dyDescent="0.3">
      <c r="A71" s="21">
        <v>601.04070000000002</v>
      </c>
      <c r="B71" s="2" t="s">
        <v>60</v>
      </c>
      <c r="C71" s="2" t="s">
        <v>25</v>
      </c>
      <c r="D71" s="71">
        <v>1</v>
      </c>
      <c r="E71" s="20"/>
      <c r="F71" s="72">
        <f t="shared" si="4"/>
        <v>0</v>
      </c>
      <c r="G71" s="69"/>
    </row>
    <row r="72" spans="1:10" x14ac:dyDescent="0.3">
      <c r="A72" s="21">
        <v>601.04089999999997</v>
      </c>
      <c r="B72" s="2" t="s">
        <v>61</v>
      </c>
      <c r="C72" s="2" t="s">
        <v>25</v>
      </c>
      <c r="D72" s="71">
        <v>1.5</v>
      </c>
      <c r="E72" s="20"/>
      <c r="F72" s="72">
        <f t="shared" si="4"/>
        <v>0</v>
      </c>
      <c r="G72" s="69"/>
    </row>
    <row r="73" spans="1:10" x14ac:dyDescent="0.3">
      <c r="A73" s="21">
        <v>601.04110000000003</v>
      </c>
      <c r="B73" s="2" t="s">
        <v>62</v>
      </c>
      <c r="C73" s="2" t="s">
        <v>25</v>
      </c>
      <c r="D73" s="71">
        <v>1.5</v>
      </c>
      <c r="E73" s="20">
        <v>1893</v>
      </c>
      <c r="F73" s="72">
        <f t="shared" si="4"/>
        <v>105.16666666666666</v>
      </c>
      <c r="G73" s="69"/>
    </row>
    <row r="74" spans="1:10" x14ac:dyDescent="0.3">
      <c r="A74" s="21">
        <v>601.04129999999998</v>
      </c>
      <c r="B74" s="2" t="s">
        <v>63</v>
      </c>
      <c r="C74" s="2" t="s">
        <v>25</v>
      </c>
      <c r="D74" s="62">
        <v>1.472</v>
      </c>
      <c r="E74" s="2"/>
      <c r="F74" s="7">
        <f t="shared" si="4"/>
        <v>0</v>
      </c>
    </row>
    <row r="75" spans="1:10" x14ac:dyDescent="0.3">
      <c r="A75" s="21">
        <v>601.04150000000004</v>
      </c>
      <c r="B75" s="2" t="s">
        <v>64</v>
      </c>
      <c r="C75" s="2" t="s">
        <v>25</v>
      </c>
      <c r="D75" s="62">
        <v>1.472</v>
      </c>
      <c r="E75" s="2"/>
      <c r="F75" s="7">
        <f t="shared" si="4"/>
        <v>0</v>
      </c>
    </row>
    <row r="76" spans="1:10" x14ac:dyDescent="0.3">
      <c r="A76" s="21">
        <v>601.04169999999999</v>
      </c>
      <c r="B76" s="2" t="s">
        <v>65</v>
      </c>
      <c r="C76" s="2" t="s">
        <v>25</v>
      </c>
      <c r="D76" s="71">
        <v>1.5</v>
      </c>
      <c r="E76" s="20"/>
      <c r="F76" s="72">
        <f t="shared" si="4"/>
        <v>0</v>
      </c>
      <c r="G76" s="69"/>
    </row>
    <row r="77" spans="1:10" x14ac:dyDescent="0.3">
      <c r="A77" s="21">
        <v>601.04190000000006</v>
      </c>
      <c r="B77" s="2" t="s">
        <v>66</v>
      </c>
      <c r="C77" s="2" t="s">
        <v>25</v>
      </c>
      <c r="D77" s="71">
        <v>1.5</v>
      </c>
      <c r="E77" s="20"/>
      <c r="F77" s="72">
        <f t="shared" si="4"/>
        <v>0</v>
      </c>
      <c r="G77" s="69"/>
    </row>
    <row r="78" spans="1:10" x14ac:dyDescent="0.3">
      <c r="A78" s="21">
        <v>601.04520000000002</v>
      </c>
      <c r="B78" s="2" t="s">
        <v>114</v>
      </c>
      <c r="C78" s="2" t="s">
        <v>25</v>
      </c>
      <c r="D78" s="71">
        <v>1.5</v>
      </c>
      <c r="E78" s="20"/>
      <c r="F78" s="72">
        <f t="shared" si="4"/>
        <v>0</v>
      </c>
      <c r="G78" s="69"/>
    </row>
    <row r="79" spans="1:10" x14ac:dyDescent="0.3">
      <c r="A79" s="21">
        <v>601.04539999999997</v>
      </c>
      <c r="B79" s="2" t="s">
        <v>115</v>
      </c>
      <c r="C79" s="2" t="s">
        <v>25</v>
      </c>
      <c r="D79" s="62">
        <v>1.472</v>
      </c>
      <c r="E79" s="2"/>
      <c r="F79" s="7">
        <f t="shared" si="4"/>
        <v>0</v>
      </c>
    </row>
    <row r="80" spans="1:10" x14ac:dyDescent="0.3">
      <c r="A80" s="21">
        <v>601.04560000000004</v>
      </c>
      <c r="B80" s="2" t="s">
        <v>116</v>
      </c>
      <c r="C80" s="2" t="s">
        <v>25</v>
      </c>
      <c r="D80" s="71">
        <v>1.5</v>
      </c>
      <c r="E80" s="20"/>
      <c r="F80" s="72">
        <f t="shared" si="4"/>
        <v>0</v>
      </c>
      <c r="G80" s="69"/>
    </row>
    <row r="81" spans="1:10" x14ac:dyDescent="0.3">
      <c r="A81" s="21">
        <v>601.05010000000004</v>
      </c>
      <c r="B81" s="2" t="s">
        <v>117</v>
      </c>
      <c r="C81" s="2" t="s">
        <v>25</v>
      </c>
      <c r="D81" s="62">
        <v>1.736</v>
      </c>
      <c r="E81" s="2"/>
      <c r="F81" s="7">
        <f t="shared" si="4"/>
        <v>0</v>
      </c>
    </row>
    <row r="82" spans="1:10" x14ac:dyDescent="0.3">
      <c r="A82" s="21">
        <v>601.05011000000002</v>
      </c>
      <c r="B82" s="2" t="s">
        <v>118</v>
      </c>
      <c r="C82" s="2" t="s">
        <v>25</v>
      </c>
      <c r="D82" s="62">
        <v>1.792</v>
      </c>
      <c r="E82" s="2"/>
      <c r="F82" s="7">
        <f t="shared" si="4"/>
        <v>0</v>
      </c>
    </row>
    <row r="83" spans="1:10" x14ac:dyDescent="0.3">
      <c r="A83" s="21">
        <v>601.05510000000004</v>
      </c>
      <c r="B83" s="2" t="s">
        <v>67</v>
      </c>
      <c r="C83" s="2" t="s">
        <v>25</v>
      </c>
      <c r="D83" s="62">
        <v>1.736</v>
      </c>
      <c r="E83" s="2"/>
      <c r="F83" s="7">
        <f t="shared" si="4"/>
        <v>0</v>
      </c>
    </row>
    <row r="84" spans="1:10" x14ac:dyDescent="0.3">
      <c r="A84" s="21">
        <v>601.05529999999999</v>
      </c>
      <c r="B84" s="2" t="s">
        <v>68</v>
      </c>
      <c r="C84" s="2" t="s">
        <v>25</v>
      </c>
      <c r="D84" s="62">
        <v>1.736</v>
      </c>
      <c r="E84" s="2"/>
      <c r="F84" s="7">
        <f t="shared" si="4"/>
        <v>0</v>
      </c>
    </row>
    <row r="85" spans="1:10" x14ac:dyDescent="0.3">
      <c r="A85" s="21">
        <v>601.05550000000005</v>
      </c>
      <c r="B85" s="2" t="s">
        <v>69</v>
      </c>
      <c r="C85" s="2" t="s">
        <v>25</v>
      </c>
      <c r="D85" s="62">
        <v>1.792</v>
      </c>
      <c r="E85" s="2"/>
      <c r="F85" s="7">
        <f t="shared" si="4"/>
        <v>0</v>
      </c>
    </row>
    <row r="86" spans="1:10" x14ac:dyDescent="0.3">
      <c r="A86" s="21">
        <v>601.0557</v>
      </c>
      <c r="B86" s="2" t="s">
        <v>70</v>
      </c>
      <c r="C86" s="2" t="s">
        <v>25</v>
      </c>
      <c r="D86" s="62">
        <v>1.792</v>
      </c>
      <c r="E86" s="2"/>
      <c r="F86" s="7">
        <f t="shared" si="4"/>
        <v>0</v>
      </c>
    </row>
    <row r="87" spans="1:10" x14ac:dyDescent="0.3">
      <c r="A87" s="21">
        <v>601.05740000000003</v>
      </c>
      <c r="B87" s="2" t="s">
        <v>71</v>
      </c>
      <c r="C87" s="2" t="s">
        <v>25</v>
      </c>
      <c r="D87" s="71">
        <v>1.4510000000000001</v>
      </c>
      <c r="E87" s="20"/>
      <c r="F87" s="72">
        <f t="shared" si="4"/>
        <v>0</v>
      </c>
      <c r="G87" s="69"/>
      <c r="H87" s="69"/>
      <c r="I87" s="69"/>
      <c r="J87" s="69"/>
    </row>
    <row r="88" spans="1:10" x14ac:dyDescent="0.3">
      <c r="A88" s="21">
        <v>601.05759999999998</v>
      </c>
      <c r="B88" s="2" t="s">
        <v>72</v>
      </c>
      <c r="C88" s="2" t="s">
        <v>25</v>
      </c>
      <c r="D88" s="71">
        <v>1.4510000000000001</v>
      </c>
      <c r="E88" s="20"/>
      <c r="F88" s="72">
        <f t="shared" si="4"/>
        <v>0</v>
      </c>
      <c r="G88" s="69"/>
      <c r="H88" s="69"/>
      <c r="I88" s="69"/>
      <c r="J88" s="69"/>
    </row>
    <row r="89" spans="1:10" x14ac:dyDescent="0.3">
      <c r="A89" s="21">
        <v>601.05799999999999</v>
      </c>
      <c r="B89" s="2" t="s">
        <v>73</v>
      </c>
      <c r="C89" s="2" t="s">
        <v>25</v>
      </c>
      <c r="D89" s="62">
        <v>2.1800000000000002</v>
      </c>
      <c r="E89" s="2"/>
      <c r="F89" s="7">
        <f t="shared" si="4"/>
        <v>0</v>
      </c>
    </row>
    <row r="90" spans="1:10" x14ac:dyDescent="0.3">
      <c r="A90" s="21">
        <v>601.05820000000006</v>
      </c>
      <c r="B90" s="2" t="s">
        <v>74</v>
      </c>
      <c r="C90" s="2" t="s">
        <v>25</v>
      </c>
      <c r="D90" s="62">
        <v>2.1800000000000002</v>
      </c>
      <c r="E90" s="2"/>
      <c r="F90" s="7">
        <f t="shared" si="4"/>
        <v>0</v>
      </c>
    </row>
    <row r="91" spans="1:10" ht="15" thickBot="1" x14ac:dyDescent="0.35">
      <c r="A91" s="23">
        <v>601.05999999999995</v>
      </c>
      <c r="B91" s="9" t="s">
        <v>119</v>
      </c>
      <c r="C91" s="9" t="s">
        <v>25</v>
      </c>
      <c r="D91" s="64">
        <v>0.5</v>
      </c>
      <c r="E91" s="10"/>
      <c r="F91" s="11">
        <f t="shared" si="4"/>
        <v>0</v>
      </c>
    </row>
    <row r="92" spans="1:10" ht="15" thickBot="1" x14ac:dyDescent="0.35">
      <c r="E92" s="12" t="s">
        <v>82</v>
      </c>
      <c r="F92" s="32">
        <f>SUM(F58:F91)</f>
        <v>105.16666666666666</v>
      </c>
    </row>
    <row r="93" spans="1:10" x14ac:dyDescent="0.3">
      <c r="A93" t="s">
        <v>85</v>
      </c>
    </row>
    <row r="98" spans="1:6" ht="18.600000000000001" thickBot="1" x14ac:dyDescent="0.4">
      <c r="A98" s="1" t="s">
        <v>120</v>
      </c>
      <c r="B98" s="1"/>
      <c r="C98" s="1"/>
    </row>
    <row r="99" spans="1:6" ht="15" thickBot="1" x14ac:dyDescent="0.35">
      <c r="A99" s="40" t="s">
        <v>0</v>
      </c>
      <c r="B99" s="41" t="s">
        <v>4</v>
      </c>
      <c r="C99" s="41" t="s">
        <v>5</v>
      </c>
      <c r="D99" s="41" t="s">
        <v>6</v>
      </c>
      <c r="E99" s="41" t="s">
        <v>7</v>
      </c>
      <c r="F99" s="42" t="s">
        <v>2</v>
      </c>
    </row>
    <row r="100" spans="1:6" x14ac:dyDescent="0.3">
      <c r="A100" s="31">
        <v>602.04049999999995</v>
      </c>
      <c r="B100" s="37" t="s">
        <v>75</v>
      </c>
      <c r="C100" s="37" t="s">
        <v>10</v>
      </c>
      <c r="D100" s="38"/>
      <c r="E100" s="38">
        <v>4</v>
      </c>
      <c r="F100" s="39">
        <f>(D100/9)*(E100/36)</f>
        <v>0</v>
      </c>
    </row>
    <row r="101" spans="1:6" x14ac:dyDescent="0.3">
      <c r="A101" s="18">
        <v>602.04100000000005</v>
      </c>
      <c r="B101" s="14" t="s">
        <v>76</v>
      </c>
      <c r="C101" s="14" t="s">
        <v>10</v>
      </c>
      <c r="D101" s="33">
        <v>4302</v>
      </c>
      <c r="E101" s="33">
        <v>5</v>
      </c>
      <c r="F101" s="34">
        <f t="shared" ref="F101:F106" si="5">(D101/9)*(E101/36)</f>
        <v>66.388888888888886</v>
      </c>
    </row>
    <row r="102" spans="1:6" x14ac:dyDescent="0.3">
      <c r="A102" s="18">
        <v>602.04150000000004</v>
      </c>
      <c r="B102" s="14" t="s">
        <v>77</v>
      </c>
      <c r="C102" s="14" t="s">
        <v>10</v>
      </c>
      <c r="D102" s="33"/>
      <c r="E102" s="33">
        <v>6</v>
      </c>
      <c r="F102" s="34">
        <f t="shared" si="5"/>
        <v>0</v>
      </c>
    </row>
    <row r="103" spans="1:6" x14ac:dyDescent="0.3">
      <c r="A103" s="18">
        <v>602.04200000000003</v>
      </c>
      <c r="B103" s="14" t="s">
        <v>78</v>
      </c>
      <c r="C103" s="14" t="s">
        <v>10</v>
      </c>
      <c r="D103" s="33"/>
      <c r="E103" s="33">
        <v>7</v>
      </c>
      <c r="F103" s="34">
        <f t="shared" si="5"/>
        <v>0</v>
      </c>
    </row>
    <row r="104" spans="1:6" x14ac:dyDescent="0.3">
      <c r="A104" s="18">
        <v>602.1</v>
      </c>
      <c r="B104" s="14" t="s">
        <v>40</v>
      </c>
      <c r="C104" s="14" t="s">
        <v>10</v>
      </c>
      <c r="D104" s="33"/>
      <c r="E104" s="33"/>
      <c r="F104" s="34">
        <f t="shared" si="5"/>
        <v>0</v>
      </c>
    </row>
    <row r="105" spans="1:6" x14ac:dyDescent="0.3">
      <c r="A105" s="18">
        <v>602.15</v>
      </c>
      <c r="B105" s="14" t="s">
        <v>41</v>
      </c>
      <c r="C105" s="14" t="s">
        <v>10</v>
      </c>
      <c r="D105" s="33"/>
      <c r="E105" s="33"/>
      <c r="F105" s="34">
        <f t="shared" si="5"/>
        <v>0</v>
      </c>
    </row>
    <row r="106" spans="1:6" ht="15" thickBot="1" x14ac:dyDescent="0.35">
      <c r="A106" s="19">
        <v>602.24</v>
      </c>
      <c r="B106" s="35" t="s">
        <v>42</v>
      </c>
      <c r="C106" s="35" t="s">
        <v>10</v>
      </c>
      <c r="D106" s="36"/>
      <c r="E106" s="43"/>
      <c r="F106" s="44">
        <f t="shared" si="5"/>
        <v>0</v>
      </c>
    </row>
    <row r="107" spans="1:6" ht="15" thickBot="1" x14ac:dyDescent="0.35">
      <c r="E107" s="12" t="s">
        <v>82</v>
      </c>
      <c r="F107" s="45">
        <f>SUM(F100:F106)</f>
        <v>66.388888888888886</v>
      </c>
    </row>
    <row r="109" spans="1:6" x14ac:dyDescent="0.3">
      <c r="D109" s="65"/>
    </row>
    <row r="111" spans="1:6" ht="18.600000000000001" thickBot="1" x14ac:dyDescent="0.4">
      <c r="A111" s="1" t="s">
        <v>121</v>
      </c>
    </row>
    <row r="112" spans="1:6" ht="15" thickBot="1" x14ac:dyDescent="0.35">
      <c r="A112" s="12" t="s">
        <v>0</v>
      </c>
      <c r="B112" s="27" t="s">
        <v>4</v>
      </c>
      <c r="C112" s="27" t="s">
        <v>5</v>
      </c>
      <c r="D112" s="27" t="s">
        <v>6</v>
      </c>
      <c r="E112" s="27" t="s">
        <v>7</v>
      </c>
      <c r="F112" s="13" t="s">
        <v>2</v>
      </c>
    </row>
    <row r="113" spans="1:10" x14ac:dyDescent="0.3">
      <c r="A113" s="49">
        <v>620.01</v>
      </c>
      <c r="B113" s="25" t="s">
        <v>8</v>
      </c>
      <c r="C113" s="25" t="s">
        <v>10</v>
      </c>
      <c r="D113" s="25"/>
      <c r="E113" s="25"/>
      <c r="F113" s="77">
        <f>(D113/9)*(E113/36)</f>
        <v>0</v>
      </c>
      <c r="G113" s="69"/>
      <c r="H113" s="69"/>
      <c r="I113" s="69"/>
      <c r="J113" s="69"/>
    </row>
    <row r="114" spans="1:10" x14ac:dyDescent="0.3">
      <c r="A114" s="47">
        <v>620.02</v>
      </c>
      <c r="B114" s="2" t="s">
        <v>122</v>
      </c>
      <c r="C114" s="2" t="s">
        <v>10</v>
      </c>
      <c r="D114" s="2"/>
      <c r="E114" s="2"/>
      <c r="F114" s="77">
        <f t="shared" ref="F114:F115" si="6">(D114/9)*(E114/36)</f>
        <v>0</v>
      </c>
      <c r="G114" s="69"/>
      <c r="H114" s="69"/>
      <c r="I114" s="69"/>
      <c r="J114" s="69"/>
    </row>
    <row r="115" spans="1:10" ht="15" thickBot="1" x14ac:dyDescent="0.35">
      <c r="A115" s="48">
        <v>620.03</v>
      </c>
      <c r="B115" s="9" t="s">
        <v>9</v>
      </c>
      <c r="C115" s="9" t="s">
        <v>10</v>
      </c>
      <c r="D115" s="9"/>
      <c r="E115" s="10"/>
      <c r="F115" s="77">
        <f t="shared" si="6"/>
        <v>0</v>
      </c>
      <c r="G115" s="69"/>
      <c r="H115" s="69"/>
      <c r="I115" s="69"/>
      <c r="J115" s="69"/>
    </row>
    <row r="116" spans="1:10" ht="15" thickBot="1" x14ac:dyDescent="0.35">
      <c r="E116" s="12" t="s">
        <v>82</v>
      </c>
      <c r="F116" s="13">
        <f>SUM(F113:F115)</f>
        <v>0</v>
      </c>
    </row>
    <row r="121" spans="1:10" ht="18.600000000000001" thickBot="1" x14ac:dyDescent="0.4">
      <c r="A121" s="1" t="s">
        <v>87</v>
      </c>
    </row>
    <row r="122" spans="1:10" ht="15" thickBot="1" x14ac:dyDescent="0.35">
      <c r="A122" s="12" t="s">
        <v>0</v>
      </c>
      <c r="B122" s="27" t="s">
        <v>4</v>
      </c>
      <c r="C122" s="27" t="s">
        <v>5</v>
      </c>
      <c r="D122" s="27" t="s">
        <v>21</v>
      </c>
      <c r="E122" s="27" t="s">
        <v>22</v>
      </c>
      <c r="F122" s="27" t="s">
        <v>6</v>
      </c>
      <c r="G122" s="13" t="s">
        <v>2</v>
      </c>
    </row>
    <row r="123" spans="1:10" ht="15" thickBot="1" x14ac:dyDescent="0.35">
      <c r="A123" s="50">
        <v>621.01</v>
      </c>
      <c r="B123" s="46" t="s">
        <v>19</v>
      </c>
      <c r="C123" s="46" t="s">
        <v>20</v>
      </c>
      <c r="D123" s="73"/>
      <c r="E123" s="73"/>
      <c r="F123" s="74"/>
      <c r="G123" s="75">
        <f>(((((D123/2)^2)*3.14)*E123)/46656)*F123</f>
        <v>0</v>
      </c>
      <c r="H123" s="69"/>
      <c r="I123" s="69"/>
      <c r="J123" s="69"/>
    </row>
    <row r="124" spans="1:10" ht="15" thickBot="1" x14ac:dyDescent="0.35">
      <c r="D124" s="69"/>
      <c r="E124" s="69"/>
      <c r="F124" s="76" t="s">
        <v>82</v>
      </c>
      <c r="G124" s="32">
        <f>SUM(G123)</f>
        <v>0</v>
      </c>
      <c r="H124" s="69"/>
      <c r="I124" s="69"/>
      <c r="J124" s="69"/>
    </row>
    <row r="129" spans="1:9" ht="18.600000000000001" thickBot="1" x14ac:dyDescent="0.4">
      <c r="A129" s="1" t="s">
        <v>88</v>
      </c>
    </row>
    <row r="130" spans="1:9" x14ac:dyDescent="0.3">
      <c r="A130" s="3" t="s">
        <v>0</v>
      </c>
      <c r="B130" s="4" t="s">
        <v>4</v>
      </c>
      <c r="C130" s="4" t="s">
        <v>5</v>
      </c>
      <c r="D130" s="5" t="s">
        <v>6</v>
      </c>
    </row>
    <row r="131" spans="1:9" ht="15" thickBot="1" x14ac:dyDescent="0.35">
      <c r="A131" s="19">
        <v>636.01</v>
      </c>
      <c r="B131" s="9" t="s">
        <v>17</v>
      </c>
      <c r="C131" s="9" t="s">
        <v>18</v>
      </c>
      <c r="D131" s="11"/>
      <c r="E131" s="69"/>
      <c r="F131" s="69"/>
      <c r="G131" s="69"/>
      <c r="H131" s="69"/>
      <c r="I131" s="69"/>
    </row>
    <row r="132" spans="1:9" ht="15" thickBot="1" x14ac:dyDescent="0.35">
      <c r="D132" s="12" t="s">
        <v>82</v>
      </c>
      <c r="E132" s="13">
        <f>D131</f>
        <v>0</v>
      </c>
    </row>
    <row r="137" spans="1:9" ht="18.600000000000001" thickBot="1" x14ac:dyDescent="0.4">
      <c r="A137" s="1" t="s">
        <v>89</v>
      </c>
    </row>
    <row r="138" spans="1:9" x14ac:dyDescent="0.3">
      <c r="A138" s="3" t="s">
        <v>0</v>
      </c>
      <c r="B138" s="4" t="s">
        <v>4</v>
      </c>
      <c r="C138" s="4" t="s">
        <v>5</v>
      </c>
      <c r="D138" s="5" t="s">
        <v>2</v>
      </c>
      <c r="E138" s="70"/>
    </row>
    <row r="139" spans="1:9" ht="15" thickBot="1" x14ac:dyDescent="0.35">
      <c r="A139" s="19" t="s">
        <v>124</v>
      </c>
      <c r="B139" s="9" t="s">
        <v>123</v>
      </c>
      <c r="C139" s="9" t="s">
        <v>43</v>
      </c>
      <c r="D139" s="11"/>
      <c r="E139" s="22"/>
    </row>
    <row r="140" spans="1:9" ht="15" thickBot="1" x14ac:dyDescent="0.35">
      <c r="A140" t="s">
        <v>44</v>
      </c>
      <c r="D140" s="12" t="s">
        <v>90</v>
      </c>
      <c r="E140" s="13">
        <f>SUM(D139)</f>
        <v>0</v>
      </c>
    </row>
    <row r="144" spans="1:9" x14ac:dyDescent="0.3">
      <c r="A144" t="s">
        <v>125</v>
      </c>
      <c r="E144" s="61">
        <v>43837</v>
      </c>
    </row>
    <row r="149" spans="1:4" ht="18" x14ac:dyDescent="0.35">
      <c r="A149" s="1"/>
    </row>
    <row r="150" spans="1:4" ht="18" x14ac:dyDescent="0.35">
      <c r="A150" s="1"/>
      <c r="C150" s="69"/>
      <c r="D150" s="69"/>
    </row>
    <row r="151" spans="1:4" ht="18" x14ac:dyDescent="0.35">
      <c r="A151" s="1"/>
      <c r="C151" s="69"/>
      <c r="D151" s="69"/>
    </row>
    <row r="152" spans="1:4" ht="18" x14ac:dyDescent="0.35">
      <c r="A152" s="1"/>
    </row>
    <row r="153" spans="1:4" ht="18" x14ac:dyDescent="0.35">
      <c r="A153" s="1"/>
    </row>
    <row r="154" spans="1:4" ht="18" x14ac:dyDescent="0.35">
      <c r="A154" s="1"/>
    </row>
    <row r="155" spans="1:4" ht="18" x14ac:dyDescent="0.35">
      <c r="A155" s="1"/>
    </row>
    <row r="156" spans="1:4" ht="18" x14ac:dyDescent="0.35">
      <c r="A156" s="1"/>
    </row>
    <row r="157" spans="1:4" ht="18" x14ac:dyDescent="0.35">
      <c r="A157" s="1"/>
    </row>
    <row r="158" spans="1:4" ht="18" x14ac:dyDescent="0.35">
      <c r="A158" s="1"/>
    </row>
    <row r="159" spans="1:4" ht="18" x14ac:dyDescent="0.35">
      <c r="A15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D16" sqref="D16"/>
    </sheetView>
  </sheetViews>
  <sheetFormatPr defaultRowHeight="14.4" x14ac:dyDescent="0.3"/>
  <sheetData>
    <row r="1" spans="1:1" x14ac:dyDescent="0.3">
      <c r="A1" t="s">
        <v>100</v>
      </c>
    </row>
    <row r="3" spans="1:1" x14ac:dyDescent="0.3">
      <c r="A3" t="s">
        <v>97</v>
      </c>
    </row>
    <row r="4" spans="1:1" x14ac:dyDescent="0.3">
      <c r="A4" t="s">
        <v>101</v>
      </c>
    </row>
    <row r="5" spans="1:1" x14ac:dyDescent="0.3">
      <c r="A5" t="s">
        <v>98</v>
      </c>
    </row>
    <row r="6" spans="1:1" x14ac:dyDescent="0.3">
      <c r="A6" t="s">
        <v>105</v>
      </c>
    </row>
    <row r="7" spans="1:1" x14ac:dyDescent="0.3">
      <c r="A7" t="s">
        <v>99</v>
      </c>
    </row>
    <row r="8" spans="1:1" x14ac:dyDescent="0.3">
      <c r="A8" t="s">
        <v>106</v>
      </c>
    </row>
    <row r="9" spans="1:1" x14ac:dyDescent="0.3">
      <c r="A9" t="s">
        <v>102</v>
      </c>
    </row>
    <row r="10" spans="1:1" x14ac:dyDescent="0.3">
      <c r="A10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User Guide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dotj9k</dc:creator>
  <cp:lastModifiedBy>dotj9k</cp:lastModifiedBy>
  <dcterms:created xsi:type="dcterms:W3CDTF">2014-01-15T17:06:39Z</dcterms:created>
  <dcterms:modified xsi:type="dcterms:W3CDTF">2021-12-17T14:33:50Z</dcterms:modified>
</cp:coreProperties>
</file>