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TJWK\AppData\Local\Box\Box Edit\Documents\V1UsJ8d9rU+ER3sKcs21dg==\"/>
    </mc:Choice>
  </mc:AlternateContent>
  <xr:revisionPtr revIDLastSave="0" documentId="13_ncr:1_{AF4E3ABB-0E5D-473A-B6EA-49D4F753163E}" xr6:coauthVersionLast="47" xr6:coauthVersionMax="47" xr10:uidLastSave="{00000000-0000-0000-0000-000000000000}"/>
  <bookViews>
    <workbookView xWindow="-108" yWindow="-108" windowWidth="30936" windowHeight="16896" xr2:uid="{95CFD81C-964C-409C-8FBA-21C2C4229F47}"/>
  </bookViews>
  <sheets>
    <sheet name="0056.75.0020.03" sheetId="1" r:id="rId1"/>
  </sheets>
  <externalReferences>
    <externalReference r:id="rId2"/>
  </externalReferences>
  <definedNames>
    <definedName name="\_">#REF!</definedName>
    <definedName name="\0">'[1]0056.75.0020.01'!#REF!</definedName>
    <definedName name="\a">'[1]0056.75.0020.01'!#REF!</definedName>
    <definedName name="\c">'[1]0056.75.0020.01'!#REF!</definedName>
    <definedName name="\h">'[1]0056.75.0020.01'!#REF!</definedName>
    <definedName name="\p">'[1]0056.75.0020.01'!#REF!</definedName>
    <definedName name="\s">'[1]0056.75.0020.01'!#REF!</definedName>
    <definedName name="ALTS">'[1]0056.75.0020.01'!#REF!</definedName>
    <definedName name="BeginStation">#REF!</definedName>
    <definedName name="CHOISE">#REF!</definedName>
    <definedName name="FILEMENU">#N/A</definedName>
    <definedName name="HELP">'[1]0056.75.0020.01'!#REF!</definedName>
    <definedName name="LaneTests">#REF!</definedName>
    <definedName name="LaneWidth">#REF!</definedName>
    <definedName name="Offsets">#REF!</definedName>
    <definedName name="_xlnm.Print_Area" localSheetId="0">'0056.75.0020.03'!$A$1:$E$35</definedName>
    <definedName name="Print_Area_MI">#REF!</definedName>
    <definedName name="PROJECT_I.D.">#REF!</definedName>
    <definedName name="ShoulderTests">#REF!</definedName>
    <definedName name="ShoulderWidth">#REF!</definedName>
    <definedName name="SUBROUTINE">#N/A</definedName>
    <definedName name="Termini">#REF!</definedName>
    <definedName name="TOPMENU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C13" i="1"/>
  <c r="C14" i="1"/>
  <c r="B15" i="1"/>
  <c r="B24" i="1" s="1"/>
  <c r="A30" i="1" l="1"/>
  <c r="E26" i="1"/>
  <c r="E23" i="1" s="1"/>
  <c r="E25" i="1"/>
  <c r="E24" i="1"/>
  <c r="B23" i="1"/>
  <c r="E22" i="1"/>
  <c r="B25" i="1"/>
  <c r="B22" i="1"/>
  <c r="B26" i="1"/>
  <c r="A31" i="1" l="1"/>
  <c r="B27" i="1"/>
  <c r="E27" i="1"/>
  <c r="D27" i="1" s="1"/>
  <c r="E28" i="1" l="1"/>
</calcChain>
</file>

<file path=xl/sharedStrings.xml><?xml version="1.0" encoding="utf-8"?>
<sst xmlns="http://schemas.openxmlformats.org/spreadsheetml/2006/main" count="28" uniqueCount="24">
  <si>
    <t xml:space="preserve">Questions: Contact Bureau of Project Developement at 608-266-9626 or DOTDTSDBPD@dot.wi.gov </t>
  </si>
  <si>
    <t>Total Mobilization Payment</t>
  </si>
  <si>
    <r>
      <t>1st payment</t>
    </r>
    <r>
      <rPr>
        <vertAlign val="superscript"/>
        <sz val="10"/>
        <rFont val="Arial"/>
        <family val="2"/>
      </rPr>
      <t>**</t>
    </r>
  </si>
  <si>
    <t>Payment Percentage</t>
  </si>
  <si>
    <t>% of Contract Complete</t>
  </si>
  <si>
    <t>When Mobilization is Greater than 10%</t>
  </si>
  <si>
    <t>When Mobilization is Equal to
or Less than 10%</t>
  </si>
  <si>
    <t xml:space="preserve">Mobilization Payment Schedule </t>
  </si>
  <si>
    <t>Mobilization %</t>
  </si>
  <si>
    <t>Mobilization unit price</t>
  </si>
  <si>
    <t>Awarded Contract Amount</t>
  </si>
  <si>
    <t>Let Date</t>
  </si>
  <si>
    <t>County:</t>
  </si>
  <si>
    <t>Checked by:</t>
  </si>
  <si>
    <t>Description:</t>
  </si>
  <si>
    <t>Entered by:</t>
  </si>
  <si>
    <t>Roadway:</t>
  </si>
  <si>
    <t>619.1000</t>
  </si>
  <si>
    <t>Item #:</t>
  </si>
  <si>
    <t>Project ID:</t>
  </si>
  <si>
    <t>Mobilization</t>
  </si>
  <si>
    <t>Item:</t>
  </si>
  <si>
    <t>WS6191  Progress Payments Under Mobilization Bid Item</t>
  </si>
  <si>
    <t>Ver 4.0 revised 1-10-2024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</si>
</sst>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_)"/>
    <numFmt numFmtId="165" formatCode="0.0%"/>
    <numFmt numFmtId="166" formatCode="&quot;$&quot;#,##0.00"/>
    <numFmt numFmtId="167" formatCode="m/d/yy;@"/>
  </numFmts>
  <fonts count="12" x14ac:knownFonts="1">
    <font>
      <sz val="11"/>
      <color theme="1"/>
      <name val="Calibri"/>
      <family val="2"/>
      <scheme val="minor"/>
    </font>
    <font>
      <sz val="10"/>
      <name val="Helv"/>
    </font>
    <font>
      <sz val="9"/>
      <name val="Helv"/>
    </font>
    <font>
      <sz val="10"/>
      <name val="Arial"/>
      <family val="2"/>
    </font>
    <font>
      <vertAlign val="superscript"/>
      <sz val="10"/>
      <name val="Arial"/>
      <family val="2"/>
    </font>
    <font>
      <sz val="12"/>
      <color theme="1"/>
      <name val="Arial"/>
      <family val="2"/>
    </font>
    <font>
      <b/>
      <u/>
      <sz val="14"/>
      <color theme="1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12"/>
      <name val="Helv"/>
    </font>
    <font>
      <sz val="10"/>
      <color rgb="FF22222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/>
  </cellStyleXfs>
  <cellXfs count="44">
    <xf numFmtId="0" fontId="0" fillId="0" borderId="0" xfId="0"/>
    <xf numFmtId="164" fontId="2" fillId="2" borderId="0" xfId="3" applyFont="1" applyFill="1" applyProtection="1">
      <protection hidden="1"/>
    </xf>
    <xf numFmtId="164" fontId="2" fillId="2" borderId="0" xfId="3" applyFont="1" applyFill="1" applyAlignment="1" applyProtection="1">
      <alignment horizontal="center" wrapText="1"/>
      <protection hidden="1"/>
    </xf>
    <xf numFmtId="0" fontId="1" fillId="2" borderId="0" xfId="3" applyNumberFormat="1" applyFill="1" applyProtection="1">
      <protection hidden="1"/>
    </xf>
    <xf numFmtId="165" fontId="3" fillId="2" borderId="1" xfId="3" applyNumberFormat="1" applyFont="1" applyFill="1" applyBorder="1" applyAlignment="1" applyProtection="1">
      <alignment horizontal="right"/>
      <protection hidden="1"/>
    </xf>
    <xf numFmtId="0" fontId="3" fillId="2" borderId="1" xfId="3" applyNumberFormat="1" applyFont="1" applyFill="1" applyBorder="1" applyAlignment="1" applyProtection="1">
      <alignment horizontal="right" wrapText="1"/>
      <protection hidden="1"/>
    </xf>
    <xf numFmtId="166" fontId="1" fillId="2" borderId="0" xfId="2" applyNumberFormat="1" applyFont="1" applyFill="1" applyProtection="1">
      <protection hidden="1"/>
    </xf>
    <xf numFmtId="0" fontId="3" fillId="2" borderId="0" xfId="3" applyNumberFormat="1" applyFont="1" applyFill="1" applyProtection="1">
      <protection hidden="1"/>
    </xf>
    <xf numFmtId="165" fontId="3" fillId="2" borderId="1" xfId="3" applyNumberFormat="1" applyFont="1" applyFill="1" applyBorder="1" applyProtection="1">
      <protection hidden="1"/>
    </xf>
    <xf numFmtId="0" fontId="3" fillId="2" borderId="1" xfId="3" applyNumberFormat="1" applyFont="1" applyFill="1" applyBorder="1" applyAlignment="1" applyProtection="1">
      <alignment wrapText="1"/>
      <protection hidden="1"/>
    </xf>
    <xf numFmtId="166" fontId="1" fillId="2" borderId="2" xfId="2" applyNumberFormat="1" applyFont="1" applyFill="1" applyBorder="1" applyProtection="1">
      <protection hidden="1"/>
    </xf>
    <xf numFmtId="0" fontId="3" fillId="2" borderId="1" xfId="3" applyNumberFormat="1" applyFont="1" applyFill="1" applyBorder="1" applyProtection="1">
      <protection hidden="1"/>
    </xf>
    <xf numFmtId="44" fontId="1" fillId="2" borderId="0" xfId="3" applyNumberFormat="1" applyFill="1" applyProtection="1">
      <protection hidden="1"/>
    </xf>
    <xf numFmtId="0" fontId="3" fillId="2" borderId="1" xfId="3" applyNumberFormat="1" applyFont="1" applyFill="1" applyBorder="1" applyAlignment="1" applyProtection="1">
      <alignment horizontal="center" wrapText="1"/>
      <protection hidden="1"/>
    </xf>
    <xf numFmtId="0" fontId="3" fillId="2" borderId="2" xfId="3" applyNumberFormat="1" applyFont="1" applyFill="1" applyBorder="1" applyAlignment="1" applyProtection="1">
      <alignment horizontal="center"/>
      <protection hidden="1"/>
    </xf>
    <xf numFmtId="0" fontId="3" fillId="2" borderId="1" xfId="3" applyNumberFormat="1" applyFont="1" applyFill="1" applyBorder="1" applyAlignment="1" applyProtection="1">
      <alignment horizontal="center"/>
      <protection hidden="1"/>
    </xf>
    <xf numFmtId="10" fontId="1" fillId="2" borderId="0" xfId="3" applyNumberFormat="1" applyFill="1" applyProtection="1">
      <protection hidden="1"/>
    </xf>
    <xf numFmtId="0" fontId="5" fillId="2" borderId="0" xfId="3" applyNumberFormat="1" applyFont="1" applyFill="1" applyProtection="1">
      <protection hidden="1"/>
    </xf>
    <xf numFmtId="0" fontId="5" fillId="2" borderId="0" xfId="3" applyNumberFormat="1" applyFont="1" applyFill="1" applyAlignment="1" applyProtection="1">
      <alignment wrapText="1"/>
      <protection hidden="1"/>
    </xf>
    <xf numFmtId="44" fontId="3" fillId="2" borderId="0" xfId="1" applyFont="1" applyFill="1" applyProtection="1">
      <protection hidden="1"/>
    </xf>
    <xf numFmtId="10" fontId="7" fillId="2" borderId="0" xfId="2" applyNumberFormat="1" applyFont="1" applyFill="1" applyBorder="1" applyAlignment="1" applyProtection="1">
      <alignment vertical="center"/>
      <protection hidden="1"/>
    </xf>
    <xf numFmtId="165" fontId="3" fillId="2" borderId="1" xfId="2" applyNumberFormat="1" applyFont="1" applyFill="1" applyBorder="1" applyAlignment="1" applyProtection="1">
      <alignment horizontal="right" vertical="center"/>
      <protection hidden="1"/>
    </xf>
    <xf numFmtId="0" fontId="3" fillId="2" borderId="1" xfId="3" applyNumberFormat="1" applyFont="1" applyFill="1" applyBorder="1" applyAlignment="1" applyProtection="1">
      <alignment horizontal="center" vertical="center" wrapText="1"/>
      <protection hidden="1"/>
    </xf>
    <xf numFmtId="167" fontId="7" fillId="2" borderId="0" xfId="3" applyNumberFormat="1" applyFont="1" applyFill="1" applyAlignment="1" applyProtection="1">
      <alignment vertical="center" wrapText="1"/>
      <protection hidden="1"/>
    </xf>
    <xf numFmtId="44" fontId="3" fillId="3" borderId="1" xfId="1" applyFont="1" applyFill="1" applyBorder="1" applyAlignment="1" applyProtection="1">
      <alignment horizontal="center" vertical="center"/>
      <protection locked="0"/>
    </xf>
    <xf numFmtId="44" fontId="3" fillId="2" borderId="0" xfId="3" applyNumberFormat="1" applyFont="1" applyFill="1" applyProtection="1">
      <protection hidden="1"/>
    </xf>
    <xf numFmtId="164" fontId="8" fillId="2" borderId="0" xfId="3" applyFont="1" applyFill="1" applyProtection="1">
      <protection hidden="1"/>
    </xf>
    <xf numFmtId="167" fontId="7" fillId="2" borderId="0" xfId="3" applyNumberFormat="1" applyFont="1" applyFill="1" applyAlignment="1" applyProtection="1">
      <alignment vertical="center"/>
      <protection hidden="1"/>
    </xf>
    <xf numFmtId="167" fontId="3" fillId="3" borderId="1" xfId="3" applyNumberFormat="1" applyFont="1" applyFill="1" applyBorder="1" applyAlignment="1" applyProtection="1">
      <alignment horizontal="center" vertical="center"/>
      <protection locked="0" hidden="1"/>
    </xf>
    <xf numFmtId="164" fontId="3" fillId="2" borderId="1" xfId="3" applyFont="1" applyFill="1" applyBorder="1" applyAlignment="1" applyProtection="1">
      <alignment horizontal="center" vertical="center"/>
      <protection hidden="1"/>
    </xf>
    <xf numFmtId="164" fontId="8" fillId="3" borderId="1" xfId="3" applyFont="1" applyFill="1" applyBorder="1" applyAlignment="1" applyProtection="1">
      <alignment vertical="center" wrapText="1"/>
      <protection locked="0"/>
    </xf>
    <xf numFmtId="164" fontId="8" fillId="2" borderId="1" xfId="3" applyFont="1" applyFill="1" applyBorder="1" applyAlignment="1">
      <alignment horizontal="center" vertical="center"/>
    </xf>
    <xf numFmtId="164" fontId="8" fillId="2" borderId="0" xfId="3" applyFont="1" applyFill="1" applyAlignment="1">
      <alignment horizontal="center" vertical="center"/>
    </xf>
    <xf numFmtId="164" fontId="8" fillId="3" borderId="1" xfId="3" applyFont="1" applyFill="1" applyBorder="1" applyAlignment="1" applyProtection="1">
      <alignment horizontal="center" vertical="center" wrapText="1"/>
      <protection locked="0"/>
    </xf>
    <xf numFmtId="164" fontId="8" fillId="2" borderId="1" xfId="3" applyFont="1" applyFill="1" applyBorder="1" applyAlignment="1" applyProtection="1">
      <alignment horizontal="center" vertical="center"/>
      <protection hidden="1"/>
    </xf>
    <xf numFmtId="164" fontId="8" fillId="2" borderId="0" xfId="3" quotePrefix="1" applyFont="1" applyFill="1" applyAlignment="1" applyProtection="1">
      <alignment horizontal="center" vertical="center"/>
      <protection hidden="1"/>
    </xf>
    <xf numFmtId="164" fontId="8" fillId="2" borderId="1" xfId="3" quotePrefix="1" applyFont="1" applyFill="1" applyBorder="1" applyAlignment="1" applyProtection="1">
      <alignment horizontal="center" vertical="center"/>
      <protection hidden="1"/>
    </xf>
    <xf numFmtId="164" fontId="9" fillId="2" borderId="0" xfId="3" applyFont="1" applyFill="1" applyProtection="1">
      <protection hidden="1"/>
    </xf>
    <xf numFmtId="164" fontId="8" fillId="2" borderId="0" xfId="3" applyFont="1" applyFill="1" applyAlignment="1" applyProtection="1">
      <alignment horizontal="center" vertical="center"/>
      <protection hidden="1"/>
    </xf>
    <xf numFmtId="164" fontId="10" fillId="0" borderId="0" xfId="3" applyFont="1"/>
    <xf numFmtId="164" fontId="11" fillId="2" borderId="0" xfId="3" applyFont="1" applyFill="1" applyProtection="1">
      <protection hidden="1"/>
    </xf>
    <xf numFmtId="0" fontId="6" fillId="2" borderId="0" xfId="3" applyNumberFormat="1" applyFont="1" applyFill="1" applyAlignment="1" applyProtection="1">
      <alignment horizontal="center"/>
      <protection hidden="1"/>
    </xf>
    <xf numFmtId="0" fontId="5" fillId="2" borderId="3" xfId="3" applyNumberFormat="1" applyFont="1" applyFill="1" applyBorder="1" applyAlignment="1" applyProtection="1">
      <alignment horizontal="center" wrapText="1"/>
      <protection hidden="1"/>
    </xf>
    <xf numFmtId="164" fontId="2" fillId="2" borderId="0" xfId="3" applyFont="1" applyFill="1" applyAlignment="1" applyProtection="1">
      <alignment horizontal="left" vertical="center" wrapText="1"/>
      <protection hidden="1"/>
    </xf>
  </cellXfs>
  <cellStyles count="4">
    <cellStyle name="Currency" xfId="1" builtinId="4"/>
    <cellStyle name="Normal" xfId="0" builtinId="0"/>
    <cellStyle name="Normal 2" xfId="3" xr:uid="{570A2C52-3FE6-4C05-8793-327D28EEDA49}"/>
    <cellStyle name="Percent" xfId="2" builtinId="5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 patternType="solid">
          <bgColor theme="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1529715</xdr:colOff>
      <xdr:row>8</xdr:row>
      <xdr:rowOff>121920</xdr:rowOff>
    </xdr:from>
    <xdr:to>
      <xdr:col>4</xdr:col>
      <xdr:colOff>1735455</xdr:colOff>
      <xdr:row>16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924F1F1-AB61-41A0-B1DE-A92EFCB32704}"/>
            </a:ext>
          </a:extLst>
        </xdr:cNvPr>
        <xdr:cNvSpPr txBox="1"/>
      </xdr:nvSpPr>
      <xdr:spPr>
        <a:xfrm>
          <a:off x="2192655" y="1402080"/>
          <a:ext cx="1463040" cy="11734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Instructions for using WS6191; Progress</a:t>
          </a:r>
          <a:r>
            <a:rPr lang="en-US" sz="1100" baseline="0"/>
            <a:t> Payments Under the Mobilization Bid Item Worksheet</a:t>
          </a:r>
        </a:p>
        <a:p>
          <a:r>
            <a:rPr lang="en-US" sz="1100" baseline="0"/>
            <a:t>1)  Enter the let date, awarded contract amount, and mobilization unit price in the highlighted area.</a:t>
          </a:r>
        </a:p>
        <a:p>
          <a:r>
            <a:rPr lang="en-US" sz="1100" baseline="0"/>
            <a:t>2)  Pay the percentage of mobilization noted in the spreadsheet in Field Manager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when the contractor is due more than the percentage of contract complete</a:t>
          </a:r>
          <a:r>
            <a:rPr lang="en-US" sz="1100" baseline="0"/>
            <a:t>.</a:t>
          </a:r>
          <a:endParaRPr lang="en-US" sz="1100"/>
        </a:p>
      </xdr:txBody>
    </xdr:sp>
    <xdr:clientData/>
  </xdr:twoCellAnchor>
  <xdr:oneCellAnchor>
    <xdr:from>
      <xdr:col>4</xdr:col>
      <xdr:colOff>885825</xdr:colOff>
      <xdr:row>0</xdr:row>
      <xdr:rowOff>0</xdr:rowOff>
    </xdr:from>
    <xdr:ext cx="904875" cy="821055"/>
    <xdr:pic>
      <xdr:nvPicPr>
        <xdr:cNvPr id="3" name="Picture 3" descr="http://decisionlens.com/assets/img/news/WisDOT_thumb-2.png">
          <a:extLst>
            <a:ext uri="{FF2B5EF4-FFF2-40B4-BE49-F238E27FC236}">
              <a16:creationId xmlns:a16="http://schemas.microsoft.com/office/drawing/2014/main" id="{DBCD3D54-0B01-4A93-9981-AF7A1A921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9505" y="0"/>
          <a:ext cx="904875" cy="821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l/Box/57680075/ItemSourceDocs/Spreadsheets/619.1000%20-%20Mobiliz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56.75.0020.01"/>
      <sheetName val="0056.75.0020.02"/>
      <sheetName val="0056.75.0020.0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31352-0E4D-4674-B5D1-ECBDB1F7BCDC}">
  <sheetPr>
    <pageSetUpPr fitToPage="1"/>
  </sheetPr>
  <dimension ref="A1:H36"/>
  <sheetViews>
    <sheetView showGridLines="0" showRowColHeaders="0" tabSelected="1" zoomScale="85" zoomScaleNormal="85" zoomScaleSheetLayoutView="107" workbookViewId="0">
      <selection activeCell="C16" sqref="C16"/>
    </sheetView>
  </sheetViews>
  <sheetFormatPr defaultColWidth="10.6640625" defaultRowHeight="10.199999999999999" x14ac:dyDescent="0.2"/>
  <cols>
    <col min="1" max="1" width="15.6640625" style="1" customWidth="1"/>
    <col min="2" max="2" width="23.88671875" style="1" customWidth="1"/>
    <col min="3" max="3" width="23.109375" style="1" customWidth="1"/>
    <col min="4" max="4" width="14.88671875" style="1" bestFit="1" customWidth="1"/>
    <col min="5" max="5" width="26.109375" style="1" customWidth="1"/>
    <col min="6" max="6" width="13.6640625" style="1" bestFit="1" customWidth="1"/>
    <col min="7" max="7" width="10.6640625" style="1"/>
    <col min="8" max="8" width="12.109375" style="1" customWidth="1"/>
    <col min="9" max="256" width="10.6640625" style="1"/>
    <col min="257" max="257" width="15.6640625" style="1" customWidth="1"/>
    <col min="258" max="258" width="23.88671875" style="1" customWidth="1"/>
    <col min="259" max="259" width="23.109375" style="1" customWidth="1"/>
    <col min="260" max="260" width="14.88671875" style="1" bestFit="1" customWidth="1"/>
    <col min="261" max="261" width="26.109375" style="1" customWidth="1"/>
    <col min="262" max="262" width="13.6640625" style="1" bestFit="1" customWidth="1"/>
    <col min="263" max="263" width="10.6640625" style="1"/>
    <col min="264" max="264" width="12.109375" style="1" customWidth="1"/>
    <col min="265" max="512" width="10.6640625" style="1"/>
    <col min="513" max="513" width="15.6640625" style="1" customWidth="1"/>
    <col min="514" max="514" width="23.88671875" style="1" customWidth="1"/>
    <col min="515" max="515" width="23.109375" style="1" customWidth="1"/>
    <col min="516" max="516" width="14.88671875" style="1" bestFit="1" customWidth="1"/>
    <col min="517" max="517" width="26.109375" style="1" customWidth="1"/>
    <col min="518" max="518" width="13.6640625" style="1" bestFit="1" customWidth="1"/>
    <col min="519" max="519" width="10.6640625" style="1"/>
    <col min="520" max="520" width="12.109375" style="1" customWidth="1"/>
    <col min="521" max="768" width="10.6640625" style="1"/>
    <col min="769" max="769" width="15.6640625" style="1" customWidth="1"/>
    <col min="770" max="770" width="23.88671875" style="1" customWidth="1"/>
    <col min="771" max="771" width="23.109375" style="1" customWidth="1"/>
    <col min="772" max="772" width="14.88671875" style="1" bestFit="1" customWidth="1"/>
    <col min="773" max="773" width="26.109375" style="1" customWidth="1"/>
    <col min="774" max="774" width="13.6640625" style="1" bestFit="1" customWidth="1"/>
    <col min="775" max="775" width="10.6640625" style="1"/>
    <col min="776" max="776" width="12.109375" style="1" customWidth="1"/>
    <col min="777" max="1024" width="10.6640625" style="1"/>
    <col min="1025" max="1025" width="15.6640625" style="1" customWidth="1"/>
    <col min="1026" max="1026" width="23.88671875" style="1" customWidth="1"/>
    <col min="1027" max="1027" width="23.109375" style="1" customWidth="1"/>
    <col min="1028" max="1028" width="14.88671875" style="1" bestFit="1" customWidth="1"/>
    <col min="1029" max="1029" width="26.109375" style="1" customWidth="1"/>
    <col min="1030" max="1030" width="13.6640625" style="1" bestFit="1" customWidth="1"/>
    <col min="1031" max="1031" width="10.6640625" style="1"/>
    <col min="1032" max="1032" width="12.109375" style="1" customWidth="1"/>
    <col min="1033" max="1280" width="10.6640625" style="1"/>
    <col min="1281" max="1281" width="15.6640625" style="1" customWidth="1"/>
    <col min="1282" max="1282" width="23.88671875" style="1" customWidth="1"/>
    <col min="1283" max="1283" width="23.109375" style="1" customWidth="1"/>
    <col min="1284" max="1284" width="14.88671875" style="1" bestFit="1" customWidth="1"/>
    <col min="1285" max="1285" width="26.109375" style="1" customWidth="1"/>
    <col min="1286" max="1286" width="13.6640625" style="1" bestFit="1" customWidth="1"/>
    <col min="1287" max="1287" width="10.6640625" style="1"/>
    <col min="1288" max="1288" width="12.109375" style="1" customWidth="1"/>
    <col min="1289" max="1536" width="10.6640625" style="1"/>
    <col min="1537" max="1537" width="15.6640625" style="1" customWidth="1"/>
    <col min="1538" max="1538" width="23.88671875" style="1" customWidth="1"/>
    <col min="1539" max="1539" width="23.109375" style="1" customWidth="1"/>
    <col min="1540" max="1540" width="14.88671875" style="1" bestFit="1" customWidth="1"/>
    <col min="1541" max="1541" width="26.109375" style="1" customWidth="1"/>
    <col min="1542" max="1542" width="13.6640625" style="1" bestFit="1" customWidth="1"/>
    <col min="1543" max="1543" width="10.6640625" style="1"/>
    <col min="1544" max="1544" width="12.109375" style="1" customWidth="1"/>
    <col min="1545" max="1792" width="10.6640625" style="1"/>
    <col min="1793" max="1793" width="15.6640625" style="1" customWidth="1"/>
    <col min="1794" max="1794" width="23.88671875" style="1" customWidth="1"/>
    <col min="1795" max="1795" width="23.109375" style="1" customWidth="1"/>
    <col min="1796" max="1796" width="14.88671875" style="1" bestFit="1" customWidth="1"/>
    <col min="1797" max="1797" width="26.109375" style="1" customWidth="1"/>
    <col min="1798" max="1798" width="13.6640625" style="1" bestFit="1" customWidth="1"/>
    <col min="1799" max="1799" width="10.6640625" style="1"/>
    <col min="1800" max="1800" width="12.109375" style="1" customWidth="1"/>
    <col min="1801" max="2048" width="10.6640625" style="1"/>
    <col min="2049" max="2049" width="15.6640625" style="1" customWidth="1"/>
    <col min="2050" max="2050" width="23.88671875" style="1" customWidth="1"/>
    <col min="2051" max="2051" width="23.109375" style="1" customWidth="1"/>
    <col min="2052" max="2052" width="14.88671875" style="1" bestFit="1" customWidth="1"/>
    <col min="2053" max="2053" width="26.109375" style="1" customWidth="1"/>
    <col min="2054" max="2054" width="13.6640625" style="1" bestFit="1" customWidth="1"/>
    <col min="2055" max="2055" width="10.6640625" style="1"/>
    <col min="2056" max="2056" width="12.109375" style="1" customWidth="1"/>
    <col min="2057" max="2304" width="10.6640625" style="1"/>
    <col min="2305" max="2305" width="15.6640625" style="1" customWidth="1"/>
    <col min="2306" max="2306" width="23.88671875" style="1" customWidth="1"/>
    <col min="2307" max="2307" width="23.109375" style="1" customWidth="1"/>
    <col min="2308" max="2308" width="14.88671875" style="1" bestFit="1" customWidth="1"/>
    <col min="2309" max="2309" width="26.109375" style="1" customWidth="1"/>
    <col min="2310" max="2310" width="13.6640625" style="1" bestFit="1" customWidth="1"/>
    <col min="2311" max="2311" width="10.6640625" style="1"/>
    <col min="2312" max="2312" width="12.109375" style="1" customWidth="1"/>
    <col min="2313" max="2560" width="10.6640625" style="1"/>
    <col min="2561" max="2561" width="15.6640625" style="1" customWidth="1"/>
    <col min="2562" max="2562" width="23.88671875" style="1" customWidth="1"/>
    <col min="2563" max="2563" width="23.109375" style="1" customWidth="1"/>
    <col min="2564" max="2564" width="14.88671875" style="1" bestFit="1" customWidth="1"/>
    <col min="2565" max="2565" width="26.109375" style="1" customWidth="1"/>
    <col min="2566" max="2566" width="13.6640625" style="1" bestFit="1" customWidth="1"/>
    <col min="2567" max="2567" width="10.6640625" style="1"/>
    <col min="2568" max="2568" width="12.109375" style="1" customWidth="1"/>
    <col min="2569" max="2816" width="10.6640625" style="1"/>
    <col min="2817" max="2817" width="15.6640625" style="1" customWidth="1"/>
    <col min="2818" max="2818" width="23.88671875" style="1" customWidth="1"/>
    <col min="2819" max="2819" width="23.109375" style="1" customWidth="1"/>
    <col min="2820" max="2820" width="14.88671875" style="1" bestFit="1" customWidth="1"/>
    <col min="2821" max="2821" width="26.109375" style="1" customWidth="1"/>
    <col min="2822" max="2822" width="13.6640625" style="1" bestFit="1" customWidth="1"/>
    <col min="2823" max="2823" width="10.6640625" style="1"/>
    <col min="2824" max="2824" width="12.109375" style="1" customWidth="1"/>
    <col min="2825" max="3072" width="10.6640625" style="1"/>
    <col min="3073" max="3073" width="15.6640625" style="1" customWidth="1"/>
    <col min="3074" max="3074" width="23.88671875" style="1" customWidth="1"/>
    <col min="3075" max="3075" width="23.109375" style="1" customWidth="1"/>
    <col min="3076" max="3076" width="14.88671875" style="1" bestFit="1" customWidth="1"/>
    <col min="3077" max="3077" width="26.109375" style="1" customWidth="1"/>
    <col min="3078" max="3078" width="13.6640625" style="1" bestFit="1" customWidth="1"/>
    <col min="3079" max="3079" width="10.6640625" style="1"/>
    <col min="3080" max="3080" width="12.109375" style="1" customWidth="1"/>
    <col min="3081" max="3328" width="10.6640625" style="1"/>
    <col min="3329" max="3329" width="15.6640625" style="1" customWidth="1"/>
    <col min="3330" max="3330" width="23.88671875" style="1" customWidth="1"/>
    <col min="3331" max="3331" width="23.109375" style="1" customWidth="1"/>
    <col min="3332" max="3332" width="14.88671875" style="1" bestFit="1" customWidth="1"/>
    <col min="3333" max="3333" width="26.109375" style="1" customWidth="1"/>
    <col min="3334" max="3334" width="13.6640625" style="1" bestFit="1" customWidth="1"/>
    <col min="3335" max="3335" width="10.6640625" style="1"/>
    <col min="3336" max="3336" width="12.109375" style="1" customWidth="1"/>
    <col min="3337" max="3584" width="10.6640625" style="1"/>
    <col min="3585" max="3585" width="15.6640625" style="1" customWidth="1"/>
    <col min="3586" max="3586" width="23.88671875" style="1" customWidth="1"/>
    <col min="3587" max="3587" width="23.109375" style="1" customWidth="1"/>
    <col min="3588" max="3588" width="14.88671875" style="1" bestFit="1" customWidth="1"/>
    <col min="3589" max="3589" width="26.109375" style="1" customWidth="1"/>
    <col min="3590" max="3590" width="13.6640625" style="1" bestFit="1" customWidth="1"/>
    <col min="3591" max="3591" width="10.6640625" style="1"/>
    <col min="3592" max="3592" width="12.109375" style="1" customWidth="1"/>
    <col min="3593" max="3840" width="10.6640625" style="1"/>
    <col min="3841" max="3841" width="15.6640625" style="1" customWidth="1"/>
    <col min="3842" max="3842" width="23.88671875" style="1" customWidth="1"/>
    <col min="3843" max="3843" width="23.109375" style="1" customWidth="1"/>
    <col min="3844" max="3844" width="14.88671875" style="1" bestFit="1" customWidth="1"/>
    <col min="3845" max="3845" width="26.109375" style="1" customWidth="1"/>
    <col min="3846" max="3846" width="13.6640625" style="1" bestFit="1" customWidth="1"/>
    <col min="3847" max="3847" width="10.6640625" style="1"/>
    <col min="3848" max="3848" width="12.109375" style="1" customWidth="1"/>
    <col min="3849" max="4096" width="10.6640625" style="1"/>
    <col min="4097" max="4097" width="15.6640625" style="1" customWidth="1"/>
    <col min="4098" max="4098" width="23.88671875" style="1" customWidth="1"/>
    <col min="4099" max="4099" width="23.109375" style="1" customWidth="1"/>
    <col min="4100" max="4100" width="14.88671875" style="1" bestFit="1" customWidth="1"/>
    <col min="4101" max="4101" width="26.109375" style="1" customWidth="1"/>
    <col min="4102" max="4102" width="13.6640625" style="1" bestFit="1" customWidth="1"/>
    <col min="4103" max="4103" width="10.6640625" style="1"/>
    <col min="4104" max="4104" width="12.109375" style="1" customWidth="1"/>
    <col min="4105" max="4352" width="10.6640625" style="1"/>
    <col min="4353" max="4353" width="15.6640625" style="1" customWidth="1"/>
    <col min="4354" max="4354" width="23.88671875" style="1" customWidth="1"/>
    <col min="4355" max="4355" width="23.109375" style="1" customWidth="1"/>
    <col min="4356" max="4356" width="14.88671875" style="1" bestFit="1" customWidth="1"/>
    <col min="4357" max="4357" width="26.109375" style="1" customWidth="1"/>
    <col min="4358" max="4358" width="13.6640625" style="1" bestFit="1" customWidth="1"/>
    <col min="4359" max="4359" width="10.6640625" style="1"/>
    <col min="4360" max="4360" width="12.109375" style="1" customWidth="1"/>
    <col min="4361" max="4608" width="10.6640625" style="1"/>
    <col min="4609" max="4609" width="15.6640625" style="1" customWidth="1"/>
    <col min="4610" max="4610" width="23.88671875" style="1" customWidth="1"/>
    <col min="4611" max="4611" width="23.109375" style="1" customWidth="1"/>
    <col min="4612" max="4612" width="14.88671875" style="1" bestFit="1" customWidth="1"/>
    <col min="4613" max="4613" width="26.109375" style="1" customWidth="1"/>
    <col min="4614" max="4614" width="13.6640625" style="1" bestFit="1" customWidth="1"/>
    <col min="4615" max="4615" width="10.6640625" style="1"/>
    <col min="4616" max="4616" width="12.109375" style="1" customWidth="1"/>
    <col min="4617" max="4864" width="10.6640625" style="1"/>
    <col min="4865" max="4865" width="15.6640625" style="1" customWidth="1"/>
    <col min="4866" max="4866" width="23.88671875" style="1" customWidth="1"/>
    <col min="4867" max="4867" width="23.109375" style="1" customWidth="1"/>
    <col min="4868" max="4868" width="14.88671875" style="1" bestFit="1" customWidth="1"/>
    <col min="4869" max="4869" width="26.109375" style="1" customWidth="1"/>
    <col min="4870" max="4870" width="13.6640625" style="1" bestFit="1" customWidth="1"/>
    <col min="4871" max="4871" width="10.6640625" style="1"/>
    <col min="4872" max="4872" width="12.109375" style="1" customWidth="1"/>
    <col min="4873" max="5120" width="10.6640625" style="1"/>
    <col min="5121" max="5121" width="15.6640625" style="1" customWidth="1"/>
    <col min="5122" max="5122" width="23.88671875" style="1" customWidth="1"/>
    <col min="5123" max="5123" width="23.109375" style="1" customWidth="1"/>
    <col min="5124" max="5124" width="14.88671875" style="1" bestFit="1" customWidth="1"/>
    <col min="5125" max="5125" width="26.109375" style="1" customWidth="1"/>
    <col min="5126" max="5126" width="13.6640625" style="1" bestFit="1" customWidth="1"/>
    <col min="5127" max="5127" width="10.6640625" style="1"/>
    <col min="5128" max="5128" width="12.109375" style="1" customWidth="1"/>
    <col min="5129" max="5376" width="10.6640625" style="1"/>
    <col min="5377" max="5377" width="15.6640625" style="1" customWidth="1"/>
    <col min="5378" max="5378" width="23.88671875" style="1" customWidth="1"/>
    <col min="5379" max="5379" width="23.109375" style="1" customWidth="1"/>
    <col min="5380" max="5380" width="14.88671875" style="1" bestFit="1" customWidth="1"/>
    <col min="5381" max="5381" width="26.109375" style="1" customWidth="1"/>
    <col min="5382" max="5382" width="13.6640625" style="1" bestFit="1" customWidth="1"/>
    <col min="5383" max="5383" width="10.6640625" style="1"/>
    <col min="5384" max="5384" width="12.109375" style="1" customWidth="1"/>
    <col min="5385" max="5632" width="10.6640625" style="1"/>
    <col min="5633" max="5633" width="15.6640625" style="1" customWidth="1"/>
    <col min="5634" max="5634" width="23.88671875" style="1" customWidth="1"/>
    <col min="5635" max="5635" width="23.109375" style="1" customWidth="1"/>
    <col min="5636" max="5636" width="14.88671875" style="1" bestFit="1" customWidth="1"/>
    <col min="5637" max="5637" width="26.109375" style="1" customWidth="1"/>
    <col min="5638" max="5638" width="13.6640625" style="1" bestFit="1" customWidth="1"/>
    <col min="5639" max="5639" width="10.6640625" style="1"/>
    <col min="5640" max="5640" width="12.109375" style="1" customWidth="1"/>
    <col min="5641" max="5888" width="10.6640625" style="1"/>
    <col min="5889" max="5889" width="15.6640625" style="1" customWidth="1"/>
    <col min="5890" max="5890" width="23.88671875" style="1" customWidth="1"/>
    <col min="5891" max="5891" width="23.109375" style="1" customWidth="1"/>
    <col min="5892" max="5892" width="14.88671875" style="1" bestFit="1" customWidth="1"/>
    <col min="5893" max="5893" width="26.109375" style="1" customWidth="1"/>
    <col min="5894" max="5894" width="13.6640625" style="1" bestFit="1" customWidth="1"/>
    <col min="5895" max="5895" width="10.6640625" style="1"/>
    <col min="5896" max="5896" width="12.109375" style="1" customWidth="1"/>
    <col min="5897" max="6144" width="10.6640625" style="1"/>
    <col min="6145" max="6145" width="15.6640625" style="1" customWidth="1"/>
    <col min="6146" max="6146" width="23.88671875" style="1" customWidth="1"/>
    <col min="6147" max="6147" width="23.109375" style="1" customWidth="1"/>
    <col min="6148" max="6148" width="14.88671875" style="1" bestFit="1" customWidth="1"/>
    <col min="6149" max="6149" width="26.109375" style="1" customWidth="1"/>
    <col min="6150" max="6150" width="13.6640625" style="1" bestFit="1" customWidth="1"/>
    <col min="6151" max="6151" width="10.6640625" style="1"/>
    <col min="6152" max="6152" width="12.109375" style="1" customWidth="1"/>
    <col min="6153" max="6400" width="10.6640625" style="1"/>
    <col min="6401" max="6401" width="15.6640625" style="1" customWidth="1"/>
    <col min="6402" max="6402" width="23.88671875" style="1" customWidth="1"/>
    <col min="6403" max="6403" width="23.109375" style="1" customWidth="1"/>
    <col min="6404" max="6404" width="14.88671875" style="1" bestFit="1" customWidth="1"/>
    <col min="6405" max="6405" width="26.109375" style="1" customWidth="1"/>
    <col min="6406" max="6406" width="13.6640625" style="1" bestFit="1" customWidth="1"/>
    <col min="6407" max="6407" width="10.6640625" style="1"/>
    <col min="6408" max="6408" width="12.109375" style="1" customWidth="1"/>
    <col min="6409" max="6656" width="10.6640625" style="1"/>
    <col min="6657" max="6657" width="15.6640625" style="1" customWidth="1"/>
    <col min="6658" max="6658" width="23.88671875" style="1" customWidth="1"/>
    <col min="6659" max="6659" width="23.109375" style="1" customWidth="1"/>
    <col min="6660" max="6660" width="14.88671875" style="1" bestFit="1" customWidth="1"/>
    <col min="6661" max="6661" width="26.109375" style="1" customWidth="1"/>
    <col min="6662" max="6662" width="13.6640625" style="1" bestFit="1" customWidth="1"/>
    <col min="6663" max="6663" width="10.6640625" style="1"/>
    <col min="6664" max="6664" width="12.109375" style="1" customWidth="1"/>
    <col min="6665" max="6912" width="10.6640625" style="1"/>
    <col min="6913" max="6913" width="15.6640625" style="1" customWidth="1"/>
    <col min="6914" max="6914" width="23.88671875" style="1" customWidth="1"/>
    <col min="6915" max="6915" width="23.109375" style="1" customWidth="1"/>
    <col min="6916" max="6916" width="14.88671875" style="1" bestFit="1" customWidth="1"/>
    <col min="6917" max="6917" width="26.109375" style="1" customWidth="1"/>
    <col min="6918" max="6918" width="13.6640625" style="1" bestFit="1" customWidth="1"/>
    <col min="6919" max="6919" width="10.6640625" style="1"/>
    <col min="6920" max="6920" width="12.109375" style="1" customWidth="1"/>
    <col min="6921" max="7168" width="10.6640625" style="1"/>
    <col min="7169" max="7169" width="15.6640625" style="1" customWidth="1"/>
    <col min="7170" max="7170" width="23.88671875" style="1" customWidth="1"/>
    <col min="7171" max="7171" width="23.109375" style="1" customWidth="1"/>
    <col min="7172" max="7172" width="14.88671875" style="1" bestFit="1" customWidth="1"/>
    <col min="7173" max="7173" width="26.109375" style="1" customWidth="1"/>
    <col min="7174" max="7174" width="13.6640625" style="1" bestFit="1" customWidth="1"/>
    <col min="7175" max="7175" width="10.6640625" style="1"/>
    <col min="7176" max="7176" width="12.109375" style="1" customWidth="1"/>
    <col min="7177" max="7424" width="10.6640625" style="1"/>
    <col min="7425" max="7425" width="15.6640625" style="1" customWidth="1"/>
    <col min="7426" max="7426" width="23.88671875" style="1" customWidth="1"/>
    <col min="7427" max="7427" width="23.109375" style="1" customWidth="1"/>
    <col min="7428" max="7428" width="14.88671875" style="1" bestFit="1" customWidth="1"/>
    <col min="7429" max="7429" width="26.109375" style="1" customWidth="1"/>
    <col min="7430" max="7430" width="13.6640625" style="1" bestFit="1" customWidth="1"/>
    <col min="7431" max="7431" width="10.6640625" style="1"/>
    <col min="7432" max="7432" width="12.109375" style="1" customWidth="1"/>
    <col min="7433" max="7680" width="10.6640625" style="1"/>
    <col min="7681" max="7681" width="15.6640625" style="1" customWidth="1"/>
    <col min="7682" max="7682" width="23.88671875" style="1" customWidth="1"/>
    <col min="7683" max="7683" width="23.109375" style="1" customWidth="1"/>
    <col min="7684" max="7684" width="14.88671875" style="1" bestFit="1" customWidth="1"/>
    <col min="7685" max="7685" width="26.109375" style="1" customWidth="1"/>
    <col min="7686" max="7686" width="13.6640625" style="1" bestFit="1" customWidth="1"/>
    <col min="7687" max="7687" width="10.6640625" style="1"/>
    <col min="7688" max="7688" width="12.109375" style="1" customWidth="1"/>
    <col min="7689" max="7936" width="10.6640625" style="1"/>
    <col min="7937" max="7937" width="15.6640625" style="1" customWidth="1"/>
    <col min="7938" max="7938" width="23.88671875" style="1" customWidth="1"/>
    <col min="7939" max="7939" width="23.109375" style="1" customWidth="1"/>
    <col min="7940" max="7940" width="14.88671875" style="1" bestFit="1" customWidth="1"/>
    <col min="7941" max="7941" width="26.109375" style="1" customWidth="1"/>
    <col min="7942" max="7942" width="13.6640625" style="1" bestFit="1" customWidth="1"/>
    <col min="7943" max="7943" width="10.6640625" style="1"/>
    <col min="7944" max="7944" width="12.109375" style="1" customWidth="1"/>
    <col min="7945" max="8192" width="10.6640625" style="1"/>
    <col min="8193" max="8193" width="15.6640625" style="1" customWidth="1"/>
    <col min="8194" max="8194" width="23.88671875" style="1" customWidth="1"/>
    <col min="8195" max="8195" width="23.109375" style="1" customWidth="1"/>
    <col min="8196" max="8196" width="14.88671875" style="1" bestFit="1" customWidth="1"/>
    <col min="8197" max="8197" width="26.109375" style="1" customWidth="1"/>
    <col min="8198" max="8198" width="13.6640625" style="1" bestFit="1" customWidth="1"/>
    <col min="8199" max="8199" width="10.6640625" style="1"/>
    <col min="8200" max="8200" width="12.109375" style="1" customWidth="1"/>
    <col min="8201" max="8448" width="10.6640625" style="1"/>
    <col min="8449" max="8449" width="15.6640625" style="1" customWidth="1"/>
    <col min="8450" max="8450" width="23.88671875" style="1" customWidth="1"/>
    <col min="8451" max="8451" width="23.109375" style="1" customWidth="1"/>
    <col min="8452" max="8452" width="14.88671875" style="1" bestFit="1" customWidth="1"/>
    <col min="8453" max="8453" width="26.109375" style="1" customWidth="1"/>
    <col min="8454" max="8454" width="13.6640625" style="1" bestFit="1" customWidth="1"/>
    <col min="8455" max="8455" width="10.6640625" style="1"/>
    <col min="8456" max="8456" width="12.109375" style="1" customWidth="1"/>
    <col min="8457" max="8704" width="10.6640625" style="1"/>
    <col min="8705" max="8705" width="15.6640625" style="1" customWidth="1"/>
    <col min="8706" max="8706" width="23.88671875" style="1" customWidth="1"/>
    <col min="8707" max="8707" width="23.109375" style="1" customWidth="1"/>
    <col min="8708" max="8708" width="14.88671875" style="1" bestFit="1" customWidth="1"/>
    <col min="8709" max="8709" width="26.109375" style="1" customWidth="1"/>
    <col min="8710" max="8710" width="13.6640625" style="1" bestFit="1" customWidth="1"/>
    <col min="8711" max="8711" width="10.6640625" style="1"/>
    <col min="8712" max="8712" width="12.109375" style="1" customWidth="1"/>
    <col min="8713" max="8960" width="10.6640625" style="1"/>
    <col min="8961" max="8961" width="15.6640625" style="1" customWidth="1"/>
    <col min="8962" max="8962" width="23.88671875" style="1" customWidth="1"/>
    <col min="8963" max="8963" width="23.109375" style="1" customWidth="1"/>
    <col min="8964" max="8964" width="14.88671875" style="1" bestFit="1" customWidth="1"/>
    <col min="8965" max="8965" width="26.109375" style="1" customWidth="1"/>
    <col min="8966" max="8966" width="13.6640625" style="1" bestFit="1" customWidth="1"/>
    <col min="8967" max="8967" width="10.6640625" style="1"/>
    <col min="8968" max="8968" width="12.109375" style="1" customWidth="1"/>
    <col min="8969" max="9216" width="10.6640625" style="1"/>
    <col min="9217" max="9217" width="15.6640625" style="1" customWidth="1"/>
    <col min="9218" max="9218" width="23.88671875" style="1" customWidth="1"/>
    <col min="9219" max="9219" width="23.109375" style="1" customWidth="1"/>
    <col min="9220" max="9220" width="14.88671875" style="1" bestFit="1" customWidth="1"/>
    <col min="9221" max="9221" width="26.109375" style="1" customWidth="1"/>
    <col min="9222" max="9222" width="13.6640625" style="1" bestFit="1" customWidth="1"/>
    <col min="9223" max="9223" width="10.6640625" style="1"/>
    <col min="9224" max="9224" width="12.109375" style="1" customWidth="1"/>
    <col min="9225" max="9472" width="10.6640625" style="1"/>
    <col min="9473" max="9473" width="15.6640625" style="1" customWidth="1"/>
    <col min="9474" max="9474" width="23.88671875" style="1" customWidth="1"/>
    <col min="9475" max="9475" width="23.109375" style="1" customWidth="1"/>
    <col min="9476" max="9476" width="14.88671875" style="1" bestFit="1" customWidth="1"/>
    <col min="9477" max="9477" width="26.109375" style="1" customWidth="1"/>
    <col min="9478" max="9478" width="13.6640625" style="1" bestFit="1" customWidth="1"/>
    <col min="9479" max="9479" width="10.6640625" style="1"/>
    <col min="9480" max="9480" width="12.109375" style="1" customWidth="1"/>
    <col min="9481" max="9728" width="10.6640625" style="1"/>
    <col min="9729" max="9729" width="15.6640625" style="1" customWidth="1"/>
    <col min="9730" max="9730" width="23.88671875" style="1" customWidth="1"/>
    <col min="9731" max="9731" width="23.109375" style="1" customWidth="1"/>
    <col min="9732" max="9732" width="14.88671875" style="1" bestFit="1" customWidth="1"/>
    <col min="9733" max="9733" width="26.109375" style="1" customWidth="1"/>
    <col min="9734" max="9734" width="13.6640625" style="1" bestFit="1" customWidth="1"/>
    <col min="9735" max="9735" width="10.6640625" style="1"/>
    <col min="9736" max="9736" width="12.109375" style="1" customWidth="1"/>
    <col min="9737" max="9984" width="10.6640625" style="1"/>
    <col min="9985" max="9985" width="15.6640625" style="1" customWidth="1"/>
    <col min="9986" max="9986" width="23.88671875" style="1" customWidth="1"/>
    <col min="9987" max="9987" width="23.109375" style="1" customWidth="1"/>
    <col min="9988" max="9988" width="14.88671875" style="1" bestFit="1" customWidth="1"/>
    <col min="9989" max="9989" width="26.109375" style="1" customWidth="1"/>
    <col min="9990" max="9990" width="13.6640625" style="1" bestFit="1" customWidth="1"/>
    <col min="9991" max="9991" width="10.6640625" style="1"/>
    <col min="9992" max="9992" width="12.109375" style="1" customWidth="1"/>
    <col min="9993" max="10240" width="10.6640625" style="1"/>
    <col min="10241" max="10241" width="15.6640625" style="1" customWidth="1"/>
    <col min="10242" max="10242" width="23.88671875" style="1" customWidth="1"/>
    <col min="10243" max="10243" width="23.109375" style="1" customWidth="1"/>
    <col min="10244" max="10244" width="14.88671875" style="1" bestFit="1" customWidth="1"/>
    <col min="10245" max="10245" width="26.109375" style="1" customWidth="1"/>
    <col min="10246" max="10246" width="13.6640625" style="1" bestFit="1" customWidth="1"/>
    <col min="10247" max="10247" width="10.6640625" style="1"/>
    <col min="10248" max="10248" width="12.109375" style="1" customWidth="1"/>
    <col min="10249" max="10496" width="10.6640625" style="1"/>
    <col min="10497" max="10497" width="15.6640625" style="1" customWidth="1"/>
    <col min="10498" max="10498" width="23.88671875" style="1" customWidth="1"/>
    <col min="10499" max="10499" width="23.109375" style="1" customWidth="1"/>
    <col min="10500" max="10500" width="14.88671875" style="1" bestFit="1" customWidth="1"/>
    <col min="10501" max="10501" width="26.109375" style="1" customWidth="1"/>
    <col min="10502" max="10502" width="13.6640625" style="1" bestFit="1" customWidth="1"/>
    <col min="10503" max="10503" width="10.6640625" style="1"/>
    <col min="10504" max="10504" width="12.109375" style="1" customWidth="1"/>
    <col min="10505" max="10752" width="10.6640625" style="1"/>
    <col min="10753" max="10753" width="15.6640625" style="1" customWidth="1"/>
    <col min="10754" max="10754" width="23.88671875" style="1" customWidth="1"/>
    <col min="10755" max="10755" width="23.109375" style="1" customWidth="1"/>
    <col min="10756" max="10756" width="14.88671875" style="1" bestFit="1" customWidth="1"/>
    <col min="10757" max="10757" width="26.109375" style="1" customWidth="1"/>
    <col min="10758" max="10758" width="13.6640625" style="1" bestFit="1" customWidth="1"/>
    <col min="10759" max="10759" width="10.6640625" style="1"/>
    <col min="10760" max="10760" width="12.109375" style="1" customWidth="1"/>
    <col min="10761" max="11008" width="10.6640625" style="1"/>
    <col min="11009" max="11009" width="15.6640625" style="1" customWidth="1"/>
    <col min="11010" max="11010" width="23.88671875" style="1" customWidth="1"/>
    <col min="11011" max="11011" width="23.109375" style="1" customWidth="1"/>
    <col min="11012" max="11012" width="14.88671875" style="1" bestFit="1" customWidth="1"/>
    <col min="11013" max="11013" width="26.109375" style="1" customWidth="1"/>
    <col min="11014" max="11014" width="13.6640625" style="1" bestFit="1" customWidth="1"/>
    <col min="11015" max="11015" width="10.6640625" style="1"/>
    <col min="11016" max="11016" width="12.109375" style="1" customWidth="1"/>
    <col min="11017" max="11264" width="10.6640625" style="1"/>
    <col min="11265" max="11265" width="15.6640625" style="1" customWidth="1"/>
    <col min="11266" max="11266" width="23.88671875" style="1" customWidth="1"/>
    <col min="11267" max="11267" width="23.109375" style="1" customWidth="1"/>
    <col min="11268" max="11268" width="14.88671875" style="1" bestFit="1" customWidth="1"/>
    <col min="11269" max="11269" width="26.109375" style="1" customWidth="1"/>
    <col min="11270" max="11270" width="13.6640625" style="1" bestFit="1" customWidth="1"/>
    <col min="11271" max="11271" width="10.6640625" style="1"/>
    <col min="11272" max="11272" width="12.109375" style="1" customWidth="1"/>
    <col min="11273" max="11520" width="10.6640625" style="1"/>
    <col min="11521" max="11521" width="15.6640625" style="1" customWidth="1"/>
    <col min="11522" max="11522" width="23.88671875" style="1" customWidth="1"/>
    <col min="11523" max="11523" width="23.109375" style="1" customWidth="1"/>
    <col min="11524" max="11524" width="14.88671875" style="1" bestFit="1" customWidth="1"/>
    <col min="11525" max="11525" width="26.109375" style="1" customWidth="1"/>
    <col min="11526" max="11526" width="13.6640625" style="1" bestFit="1" customWidth="1"/>
    <col min="11527" max="11527" width="10.6640625" style="1"/>
    <col min="11528" max="11528" width="12.109375" style="1" customWidth="1"/>
    <col min="11529" max="11776" width="10.6640625" style="1"/>
    <col min="11777" max="11777" width="15.6640625" style="1" customWidth="1"/>
    <col min="11778" max="11778" width="23.88671875" style="1" customWidth="1"/>
    <col min="11779" max="11779" width="23.109375" style="1" customWidth="1"/>
    <col min="11780" max="11780" width="14.88671875" style="1" bestFit="1" customWidth="1"/>
    <col min="11781" max="11781" width="26.109375" style="1" customWidth="1"/>
    <col min="11782" max="11782" width="13.6640625" style="1" bestFit="1" customWidth="1"/>
    <col min="11783" max="11783" width="10.6640625" style="1"/>
    <col min="11784" max="11784" width="12.109375" style="1" customWidth="1"/>
    <col min="11785" max="12032" width="10.6640625" style="1"/>
    <col min="12033" max="12033" width="15.6640625" style="1" customWidth="1"/>
    <col min="12034" max="12034" width="23.88671875" style="1" customWidth="1"/>
    <col min="12035" max="12035" width="23.109375" style="1" customWidth="1"/>
    <col min="12036" max="12036" width="14.88671875" style="1" bestFit="1" customWidth="1"/>
    <col min="12037" max="12037" width="26.109375" style="1" customWidth="1"/>
    <col min="12038" max="12038" width="13.6640625" style="1" bestFit="1" customWidth="1"/>
    <col min="12039" max="12039" width="10.6640625" style="1"/>
    <col min="12040" max="12040" width="12.109375" style="1" customWidth="1"/>
    <col min="12041" max="12288" width="10.6640625" style="1"/>
    <col min="12289" max="12289" width="15.6640625" style="1" customWidth="1"/>
    <col min="12290" max="12290" width="23.88671875" style="1" customWidth="1"/>
    <col min="12291" max="12291" width="23.109375" style="1" customWidth="1"/>
    <col min="12292" max="12292" width="14.88671875" style="1" bestFit="1" customWidth="1"/>
    <col min="12293" max="12293" width="26.109375" style="1" customWidth="1"/>
    <col min="12294" max="12294" width="13.6640625" style="1" bestFit="1" customWidth="1"/>
    <col min="12295" max="12295" width="10.6640625" style="1"/>
    <col min="12296" max="12296" width="12.109375" style="1" customWidth="1"/>
    <col min="12297" max="12544" width="10.6640625" style="1"/>
    <col min="12545" max="12545" width="15.6640625" style="1" customWidth="1"/>
    <col min="12546" max="12546" width="23.88671875" style="1" customWidth="1"/>
    <col min="12547" max="12547" width="23.109375" style="1" customWidth="1"/>
    <col min="12548" max="12548" width="14.88671875" style="1" bestFit="1" customWidth="1"/>
    <col min="12549" max="12549" width="26.109375" style="1" customWidth="1"/>
    <col min="12550" max="12550" width="13.6640625" style="1" bestFit="1" customWidth="1"/>
    <col min="12551" max="12551" width="10.6640625" style="1"/>
    <col min="12552" max="12552" width="12.109375" style="1" customWidth="1"/>
    <col min="12553" max="12800" width="10.6640625" style="1"/>
    <col min="12801" max="12801" width="15.6640625" style="1" customWidth="1"/>
    <col min="12802" max="12802" width="23.88671875" style="1" customWidth="1"/>
    <col min="12803" max="12803" width="23.109375" style="1" customWidth="1"/>
    <col min="12804" max="12804" width="14.88671875" style="1" bestFit="1" customWidth="1"/>
    <col min="12805" max="12805" width="26.109375" style="1" customWidth="1"/>
    <col min="12806" max="12806" width="13.6640625" style="1" bestFit="1" customWidth="1"/>
    <col min="12807" max="12807" width="10.6640625" style="1"/>
    <col min="12808" max="12808" width="12.109375" style="1" customWidth="1"/>
    <col min="12809" max="13056" width="10.6640625" style="1"/>
    <col min="13057" max="13057" width="15.6640625" style="1" customWidth="1"/>
    <col min="13058" max="13058" width="23.88671875" style="1" customWidth="1"/>
    <col min="13059" max="13059" width="23.109375" style="1" customWidth="1"/>
    <col min="13060" max="13060" width="14.88671875" style="1" bestFit="1" customWidth="1"/>
    <col min="13061" max="13061" width="26.109375" style="1" customWidth="1"/>
    <col min="13062" max="13062" width="13.6640625" style="1" bestFit="1" customWidth="1"/>
    <col min="13063" max="13063" width="10.6640625" style="1"/>
    <col min="13064" max="13064" width="12.109375" style="1" customWidth="1"/>
    <col min="13065" max="13312" width="10.6640625" style="1"/>
    <col min="13313" max="13313" width="15.6640625" style="1" customWidth="1"/>
    <col min="13314" max="13314" width="23.88671875" style="1" customWidth="1"/>
    <col min="13315" max="13315" width="23.109375" style="1" customWidth="1"/>
    <col min="13316" max="13316" width="14.88671875" style="1" bestFit="1" customWidth="1"/>
    <col min="13317" max="13317" width="26.109375" style="1" customWidth="1"/>
    <col min="13318" max="13318" width="13.6640625" style="1" bestFit="1" customWidth="1"/>
    <col min="13319" max="13319" width="10.6640625" style="1"/>
    <col min="13320" max="13320" width="12.109375" style="1" customWidth="1"/>
    <col min="13321" max="13568" width="10.6640625" style="1"/>
    <col min="13569" max="13569" width="15.6640625" style="1" customWidth="1"/>
    <col min="13570" max="13570" width="23.88671875" style="1" customWidth="1"/>
    <col min="13571" max="13571" width="23.109375" style="1" customWidth="1"/>
    <col min="13572" max="13572" width="14.88671875" style="1" bestFit="1" customWidth="1"/>
    <col min="13573" max="13573" width="26.109375" style="1" customWidth="1"/>
    <col min="13574" max="13574" width="13.6640625" style="1" bestFit="1" customWidth="1"/>
    <col min="13575" max="13575" width="10.6640625" style="1"/>
    <col min="13576" max="13576" width="12.109375" style="1" customWidth="1"/>
    <col min="13577" max="13824" width="10.6640625" style="1"/>
    <col min="13825" max="13825" width="15.6640625" style="1" customWidth="1"/>
    <col min="13826" max="13826" width="23.88671875" style="1" customWidth="1"/>
    <col min="13827" max="13827" width="23.109375" style="1" customWidth="1"/>
    <col min="13828" max="13828" width="14.88671875" style="1" bestFit="1" customWidth="1"/>
    <col min="13829" max="13829" width="26.109375" style="1" customWidth="1"/>
    <col min="13830" max="13830" width="13.6640625" style="1" bestFit="1" customWidth="1"/>
    <col min="13831" max="13831" width="10.6640625" style="1"/>
    <col min="13832" max="13832" width="12.109375" style="1" customWidth="1"/>
    <col min="13833" max="14080" width="10.6640625" style="1"/>
    <col min="14081" max="14081" width="15.6640625" style="1" customWidth="1"/>
    <col min="14082" max="14082" width="23.88671875" style="1" customWidth="1"/>
    <col min="14083" max="14083" width="23.109375" style="1" customWidth="1"/>
    <col min="14084" max="14084" width="14.88671875" style="1" bestFit="1" customWidth="1"/>
    <col min="14085" max="14085" width="26.109375" style="1" customWidth="1"/>
    <col min="14086" max="14086" width="13.6640625" style="1" bestFit="1" customWidth="1"/>
    <col min="14087" max="14087" width="10.6640625" style="1"/>
    <col min="14088" max="14088" width="12.109375" style="1" customWidth="1"/>
    <col min="14089" max="14336" width="10.6640625" style="1"/>
    <col min="14337" max="14337" width="15.6640625" style="1" customWidth="1"/>
    <col min="14338" max="14338" width="23.88671875" style="1" customWidth="1"/>
    <col min="14339" max="14339" width="23.109375" style="1" customWidth="1"/>
    <col min="14340" max="14340" width="14.88671875" style="1" bestFit="1" customWidth="1"/>
    <col min="14341" max="14341" width="26.109375" style="1" customWidth="1"/>
    <col min="14342" max="14342" width="13.6640625" style="1" bestFit="1" customWidth="1"/>
    <col min="14343" max="14343" width="10.6640625" style="1"/>
    <col min="14344" max="14344" width="12.109375" style="1" customWidth="1"/>
    <col min="14345" max="14592" width="10.6640625" style="1"/>
    <col min="14593" max="14593" width="15.6640625" style="1" customWidth="1"/>
    <col min="14594" max="14594" width="23.88671875" style="1" customWidth="1"/>
    <col min="14595" max="14595" width="23.109375" style="1" customWidth="1"/>
    <col min="14596" max="14596" width="14.88671875" style="1" bestFit="1" customWidth="1"/>
    <col min="14597" max="14597" width="26.109375" style="1" customWidth="1"/>
    <col min="14598" max="14598" width="13.6640625" style="1" bestFit="1" customWidth="1"/>
    <col min="14599" max="14599" width="10.6640625" style="1"/>
    <col min="14600" max="14600" width="12.109375" style="1" customWidth="1"/>
    <col min="14601" max="14848" width="10.6640625" style="1"/>
    <col min="14849" max="14849" width="15.6640625" style="1" customWidth="1"/>
    <col min="14850" max="14850" width="23.88671875" style="1" customWidth="1"/>
    <col min="14851" max="14851" width="23.109375" style="1" customWidth="1"/>
    <col min="14852" max="14852" width="14.88671875" style="1" bestFit="1" customWidth="1"/>
    <col min="14853" max="14853" width="26.109375" style="1" customWidth="1"/>
    <col min="14854" max="14854" width="13.6640625" style="1" bestFit="1" customWidth="1"/>
    <col min="14855" max="14855" width="10.6640625" style="1"/>
    <col min="14856" max="14856" width="12.109375" style="1" customWidth="1"/>
    <col min="14857" max="15104" width="10.6640625" style="1"/>
    <col min="15105" max="15105" width="15.6640625" style="1" customWidth="1"/>
    <col min="15106" max="15106" width="23.88671875" style="1" customWidth="1"/>
    <col min="15107" max="15107" width="23.109375" style="1" customWidth="1"/>
    <col min="15108" max="15108" width="14.88671875" style="1" bestFit="1" customWidth="1"/>
    <col min="15109" max="15109" width="26.109375" style="1" customWidth="1"/>
    <col min="15110" max="15110" width="13.6640625" style="1" bestFit="1" customWidth="1"/>
    <col min="15111" max="15111" width="10.6640625" style="1"/>
    <col min="15112" max="15112" width="12.109375" style="1" customWidth="1"/>
    <col min="15113" max="15360" width="10.6640625" style="1"/>
    <col min="15361" max="15361" width="15.6640625" style="1" customWidth="1"/>
    <col min="15362" max="15362" width="23.88671875" style="1" customWidth="1"/>
    <col min="15363" max="15363" width="23.109375" style="1" customWidth="1"/>
    <col min="15364" max="15364" width="14.88671875" style="1" bestFit="1" customWidth="1"/>
    <col min="15365" max="15365" width="26.109375" style="1" customWidth="1"/>
    <col min="15366" max="15366" width="13.6640625" style="1" bestFit="1" customWidth="1"/>
    <col min="15367" max="15367" width="10.6640625" style="1"/>
    <col min="15368" max="15368" width="12.109375" style="1" customWidth="1"/>
    <col min="15369" max="15616" width="10.6640625" style="1"/>
    <col min="15617" max="15617" width="15.6640625" style="1" customWidth="1"/>
    <col min="15618" max="15618" width="23.88671875" style="1" customWidth="1"/>
    <col min="15619" max="15619" width="23.109375" style="1" customWidth="1"/>
    <col min="15620" max="15620" width="14.88671875" style="1" bestFit="1" customWidth="1"/>
    <col min="15621" max="15621" width="26.109375" style="1" customWidth="1"/>
    <col min="15622" max="15622" width="13.6640625" style="1" bestFit="1" customWidth="1"/>
    <col min="15623" max="15623" width="10.6640625" style="1"/>
    <col min="15624" max="15624" width="12.109375" style="1" customWidth="1"/>
    <col min="15625" max="15872" width="10.6640625" style="1"/>
    <col min="15873" max="15873" width="15.6640625" style="1" customWidth="1"/>
    <col min="15874" max="15874" width="23.88671875" style="1" customWidth="1"/>
    <col min="15875" max="15875" width="23.109375" style="1" customWidth="1"/>
    <col min="15876" max="15876" width="14.88671875" style="1" bestFit="1" customWidth="1"/>
    <col min="15877" max="15877" width="26.109375" style="1" customWidth="1"/>
    <col min="15878" max="15878" width="13.6640625" style="1" bestFit="1" customWidth="1"/>
    <col min="15879" max="15879" width="10.6640625" style="1"/>
    <col min="15880" max="15880" width="12.109375" style="1" customWidth="1"/>
    <col min="15881" max="16128" width="10.6640625" style="1"/>
    <col min="16129" max="16129" width="15.6640625" style="1" customWidth="1"/>
    <col min="16130" max="16130" width="23.88671875" style="1" customWidth="1"/>
    <col min="16131" max="16131" width="23.109375" style="1" customWidth="1"/>
    <col min="16132" max="16132" width="14.88671875" style="1" bestFit="1" customWidth="1"/>
    <col min="16133" max="16133" width="26.109375" style="1" customWidth="1"/>
    <col min="16134" max="16134" width="13.6640625" style="1" bestFit="1" customWidth="1"/>
    <col min="16135" max="16135" width="10.6640625" style="1"/>
    <col min="16136" max="16136" width="12.109375" style="1" customWidth="1"/>
    <col min="16137" max="16384" width="10.6640625" style="1"/>
  </cols>
  <sheetData>
    <row r="1" spans="1:8" ht="15.6" x14ac:dyDescent="0.3">
      <c r="A1" s="40" t="s">
        <v>22</v>
      </c>
      <c r="B1" s="26"/>
      <c r="C1" s="26"/>
      <c r="D1" s="26"/>
      <c r="E1" s="26"/>
    </row>
    <row r="2" spans="1:8" ht="14.25" customHeight="1" x14ac:dyDescent="0.25">
      <c r="A2" s="26" t="s">
        <v>23</v>
      </c>
      <c r="B2" s="26"/>
      <c r="C2" s="26"/>
      <c r="D2" s="26"/>
      <c r="E2" s="39"/>
    </row>
    <row r="3" spans="1:8" ht="42.6" customHeight="1" x14ac:dyDescent="0.2">
      <c r="A3" s="26"/>
      <c r="B3" s="26"/>
      <c r="C3" s="26"/>
      <c r="D3" s="26"/>
      <c r="E3" s="26"/>
    </row>
    <row r="4" spans="1:8" ht="35.25" customHeight="1" x14ac:dyDescent="0.3">
      <c r="A4" s="34" t="s">
        <v>21</v>
      </c>
      <c r="B4" s="34" t="s">
        <v>20</v>
      </c>
      <c r="C4" s="38"/>
      <c r="D4" s="31" t="s">
        <v>19</v>
      </c>
      <c r="E4" s="30"/>
      <c r="H4" s="37"/>
    </row>
    <row r="5" spans="1:8" ht="35.25" customHeight="1" x14ac:dyDescent="0.2">
      <c r="A5" s="34" t="s">
        <v>18</v>
      </c>
      <c r="B5" s="36" t="s">
        <v>17</v>
      </c>
      <c r="C5" s="35"/>
      <c r="D5" s="31" t="s">
        <v>16</v>
      </c>
      <c r="E5" s="30"/>
    </row>
    <row r="6" spans="1:8" ht="35.25" customHeight="1" x14ac:dyDescent="0.2">
      <c r="A6" s="34" t="s">
        <v>15</v>
      </c>
      <c r="B6" s="33"/>
      <c r="C6" s="32"/>
      <c r="D6" s="31" t="s">
        <v>14</v>
      </c>
      <c r="E6" s="30"/>
    </row>
    <row r="7" spans="1:8" ht="35.25" customHeight="1" x14ac:dyDescent="0.2">
      <c r="A7" s="34" t="s">
        <v>13</v>
      </c>
      <c r="B7" s="33"/>
      <c r="C7" s="32"/>
      <c r="D7" s="31" t="s">
        <v>12</v>
      </c>
      <c r="E7" s="30"/>
    </row>
    <row r="8" spans="1:8" ht="14.25" customHeight="1" x14ac:dyDescent="0.2">
      <c r="A8" s="26"/>
      <c r="B8" s="26"/>
      <c r="C8" s="26"/>
      <c r="D8" s="26"/>
      <c r="E8" s="26"/>
    </row>
    <row r="9" spans="1:8" ht="14.25" customHeight="1" x14ac:dyDescent="0.2">
      <c r="A9" s="26"/>
      <c r="B9" s="26"/>
      <c r="C9" s="26"/>
      <c r="D9" s="26"/>
      <c r="E9" s="26"/>
    </row>
    <row r="10" spans="1:8" ht="14.25" customHeight="1" x14ac:dyDescent="0.2">
      <c r="A10" s="26"/>
      <c r="B10" s="26"/>
      <c r="C10" s="26"/>
      <c r="D10" s="26"/>
      <c r="E10" s="26"/>
    </row>
    <row r="11" spans="1:8" ht="14.25" customHeight="1" x14ac:dyDescent="0.2">
      <c r="A11" s="26"/>
      <c r="B11" s="26"/>
      <c r="C11" s="26"/>
      <c r="D11" s="26"/>
      <c r="E11" s="26"/>
    </row>
    <row r="12" spans="1:8" ht="23.4" customHeight="1" x14ac:dyDescent="0.2">
      <c r="A12" s="29" t="s">
        <v>11</v>
      </c>
      <c r="B12" s="28"/>
      <c r="C12" s="27" t="str">
        <f>IFERROR(IF(B12*1&gt;0,"","&lt;- Enter Let Date"),"&lt;- Enter valid date")</f>
        <v>&lt;- Enter Let Date</v>
      </c>
      <c r="D12" s="26"/>
      <c r="E12" s="26"/>
    </row>
    <row r="13" spans="1:8" s="3" customFormat="1" ht="26.4" x14ac:dyDescent="0.25">
      <c r="A13" s="22" t="s">
        <v>10</v>
      </c>
      <c r="B13" s="24"/>
      <c r="C13" s="23" t="str">
        <f>IFERROR(IF(B13*1&gt;0,"","&lt;- Enter Awarded Contract Amount"),"&lt;- Enter valid number")</f>
        <v>&lt;- Enter Awarded Contract Amount</v>
      </c>
      <c r="D13" s="25"/>
      <c r="E13" s="25"/>
    </row>
    <row r="14" spans="1:8" s="3" customFormat="1" ht="36" customHeight="1" x14ac:dyDescent="0.25">
      <c r="A14" s="22" t="s">
        <v>9</v>
      </c>
      <c r="B14" s="24"/>
      <c r="C14" s="23" t="str">
        <f>IFERROR(IF(B14*1&gt;0,"","&lt;- Enter Mobilization Price"),"&lt;- Enter valid number")</f>
        <v>&lt;- Enter Mobilization Price</v>
      </c>
      <c r="D14" s="7"/>
      <c r="E14" s="7"/>
    </row>
    <row r="15" spans="1:8" s="3" customFormat="1" ht="13.2" x14ac:dyDescent="0.25">
      <c r="A15" s="22" t="s">
        <v>8</v>
      </c>
      <c r="B15" s="21" t="str">
        <f>IF(B13&lt;B14,"Mob is &gt; Total",IF(OR(B13="",B14=""),"",B14/B13))</f>
        <v/>
      </c>
      <c r="C15" s="20"/>
      <c r="D15" s="7"/>
      <c r="E15" s="7"/>
    </row>
    <row r="16" spans="1:8" s="3" customFormat="1" ht="13.2" x14ac:dyDescent="0.25">
      <c r="A16" s="7"/>
      <c r="B16" s="19"/>
      <c r="C16" s="19"/>
      <c r="D16" s="7"/>
      <c r="E16" s="7"/>
    </row>
    <row r="17" spans="1:8" s="3" customFormat="1" ht="13.2" x14ac:dyDescent="0.25">
      <c r="A17" s="7"/>
      <c r="B17" s="19"/>
      <c r="C17" s="19"/>
      <c r="D17" s="7"/>
      <c r="E17" s="7"/>
    </row>
    <row r="18" spans="1:8" s="3" customFormat="1" ht="17.399999999999999" x14ac:dyDescent="0.3">
      <c r="A18" s="41" t="s">
        <v>7</v>
      </c>
      <c r="B18" s="41"/>
      <c r="C18" s="41"/>
      <c r="D18" s="41"/>
      <c r="E18" s="41"/>
      <c r="H18" s="12"/>
    </row>
    <row r="19" spans="1:8" s="3" customFormat="1" ht="15.75" customHeight="1" x14ac:dyDescent="0.25">
      <c r="B19" s="18"/>
      <c r="C19" s="18"/>
      <c r="D19" s="7"/>
      <c r="E19" s="7"/>
      <c r="F19" s="12"/>
      <c r="H19" s="12"/>
    </row>
    <row r="20" spans="1:8" s="3" customFormat="1" ht="30" customHeight="1" x14ac:dyDescent="0.25">
      <c r="A20" s="42" t="s">
        <v>6</v>
      </c>
      <c r="B20" s="42"/>
      <c r="C20" s="17"/>
      <c r="D20" s="42" t="s">
        <v>5</v>
      </c>
      <c r="E20" s="42"/>
      <c r="F20" s="16"/>
    </row>
    <row r="21" spans="1:8" s="3" customFormat="1" ht="26.4" x14ac:dyDescent="0.25">
      <c r="A21" s="5" t="s">
        <v>4</v>
      </c>
      <c r="B21" s="15" t="s">
        <v>3</v>
      </c>
      <c r="C21" s="14"/>
      <c r="D21" s="5" t="s">
        <v>4</v>
      </c>
      <c r="E21" s="13" t="s">
        <v>3</v>
      </c>
    </row>
    <row r="22" spans="1:8" s="3" customFormat="1" ht="15.6" x14ac:dyDescent="0.25">
      <c r="A22" s="5" t="s">
        <v>2</v>
      </c>
      <c r="B22" s="8" t="str">
        <f>IF(OR(B13="",B14=""),"",IF($B$15&lt;10.05%,IF(B12&gt;=42682,0.05,0),0))</f>
        <v/>
      </c>
      <c r="C22" s="10"/>
      <c r="D22" s="5" t="s">
        <v>2</v>
      </c>
      <c r="E22" s="8" t="str">
        <f>IF(B13&lt;B14,"???",IF(OR(B12="",B13="",B14=""),"",IF(B$15&lt;10.05%,0,IF(B12&gt;=42682,0.05,0))))</f>
        <v/>
      </c>
    </row>
    <row r="23" spans="1:8" s="3" customFormat="1" ht="13.2" x14ac:dyDescent="0.25">
      <c r="A23" s="11">
        <v>5</v>
      </c>
      <c r="B23" s="8" t="str">
        <f>IF(OR(B12="",B13="",B14=""),"",IF($B$15&lt;10.05%,IF(B12&lt;42682,(0.25),0.2),0))</f>
        <v/>
      </c>
      <c r="C23" s="10"/>
      <c r="D23" s="11">
        <v>5</v>
      </c>
      <c r="E23" s="8" t="str">
        <f>IF(B$13&lt;B$14,"???",IF(OR(B12="",B$13="",B$14=""),"",IF(B$15&lt;10.05%,0,IF(B12&lt;42682,ROUNDUP((B$13*0.025)/B$14,3),IF(E26&lt;0.05,0,E26-0.05)))))</f>
        <v/>
      </c>
      <c r="H23" s="12"/>
    </row>
    <row r="24" spans="1:8" s="3" customFormat="1" ht="13.2" x14ac:dyDescent="0.25">
      <c r="A24" s="11">
        <v>25</v>
      </c>
      <c r="B24" s="8" t="str">
        <f>IF(OR(B12="",B13="",B14=""),"",IF($B$15&lt;10.05%,(0.25),0))</f>
        <v/>
      </c>
      <c r="C24" s="10"/>
      <c r="D24" s="11">
        <v>25</v>
      </c>
      <c r="E24" s="8" t="str">
        <f>IF(B$13&lt;B$14,"???",IF(OR(B12="",B$13="",B$14=""),"",IF(B$15&lt;10.05%,0,ROUNDUP((B$13*0.025)/B$14,3))))</f>
        <v/>
      </c>
    </row>
    <row r="25" spans="1:8" s="3" customFormat="1" ht="13.2" x14ac:dyDescent="0.25">
      <c r="A25" s="11">
        <v>50</v>
      </c>
      <c r="B25" s="8" t="str">
        <f>IF(OR(B12="",B13="",B14=""),"",IF($B$15&lt;10.05%,(0.25),0))</f>
        <v/>
      </c>
      <c r="C25" s="10"/>
      <c r="D25" s="11">
        <v>50</v>
      </c>
      <c r="E25" s="8" t="str">
        <f>IF(B$13&lt;B$14,"???",IF(OR(B12="",B$13="",B$14=""),"",IF(B$15&lt;10.05%,0,ROUNDUP((B$13*0.025)/B$14,3))))</f>
        <v/>
      </c>
    </row>
    <row r="26" spans="1:8" s="3" customFormat="1" ht="13.2" x14ac:dyDescent="0.25">
      <c r="A26" s="11">
        <v>75</v>
      </c>
      <c r="B26" s="8" t="str">
        <f>IF(OR(B12="",B13="",B14=""),"",IF($B$15&lt;10.05%,(0.25),0))</f>
        <v/>
      </c>
      <c r="C26" s="10"/>
      <c r="D26" s="11">
        <v>75</v>
      </c>
      <c r="E26" s="8" t="str">
        <f>IF(B$13&lt;B$14,"???",IF(OR(B12="",B$13="",B$14=""),"",IF(B$15&lt;10.05%,0,ROUNDUP((B$13*0.025)/B$14,3))))</f>
        <v/>
      </c>
    </row>
    <row r="27" spans="1:8" s="3" customFormat="1" ht="26.4" x14ac:dyDescent="0.25">
      <c r="A27" s="5" t="s">
        <v>1</v>
      </c>
      <c r="B27" s="8" t="str">
        <f>IF(OR(B12="",B13="",B14=""),"",SUM(B22:B26))</f>
        <v/>
      </c>
      <c r="C27" s="10"/>
      <c r="D27" s="9" t="str">
        <f>IF(B13&lt;B14,"",IF(OR(B13="",B14=""),"",IF(E27&gt;0.5,"* - see note below",90)))</f>
        <v/>
      </c>
      <c r="E27" s="8" t="str">
        <f>IF(B13&lt;B14,"???",IF(OR(B12="",B13="",B14=""),"",IF(B$15&lt;10.05%,0,(1-SUM(E22:E26)))))</f>
        <v/>
      </c>
    </row>
    <row r="28" spans="1:8" s="3" customFormat="1" ht="26.4" x14ac:dyDescent="0.25">
      <c r="A28" s="7"/>
      <c r="B28" s="7"/>
      <c r="C28" s="6"/>
      <c r="D28" s="5" t="s">
        <v>1</v>
      </c>
      <c r="E28" s="4" t="str">
        <f>IF(OR(B12="",B13="",B14=""),"",SUM(E22:E27))</f>
        <v/>
      </c>
    </row>
    <row r="29" spans="1:8" s="3" customFormat="1" ht="12.6" x14ac:dyDescent="0.25"/>
    <row r="30" spans="1:8" x14ac:dyDescent="0.2">
      <c r="A30" s="43" t="str">
        <f>IF(B13&lt;B14,"",IF(OR(B13="",B14=""),"",IF(B15&gt;=0.2,"* - Pay remaining mobilization when project is substantially complete according to Standard Specification 105.11.2.3"," ")))</f>
        <v/>
      </c>
      <c r="B30" s="43"/>
      <c r="C30" s="43"/>
      <c r="D30" s="43"/>
      <c r="E30" s="43"/>
    </row>
    <row r="31" spans="1:8" x14ac:dyDescent="0.2">
      <c r="A31" s="43" t="str">
        <f>IF(SUM(B22,E22)&gt;0,"** - First payment is included in the first progress payment after work has begun.","")</f>
        <v/>
      </c>
      <c r="B31" s="43"/>
      <c r="C31" s="43"/>
      <c r="D31" s="43"/>
      <c r="E31" s="43"/>
    </row>
    <row r="32" spans="1:8" ht="13.5" customHeight="1" x14ac:dyDescent="0.2">
      <c r="D32" s="2"/>
      <c r="E32" s="2"/>
    </row>
    <row r="33" spans="1:5" ht="13.5" customHeight="1" x14ac:dyDescent="0.2">
      <c r="A33" s="1" t="s">
        <v>0</v>
      </c>
      <c r="D33" s="2"/>
      <c r="E33" s="2"/>
    </row>
    <row r="34" spans="1:5" ht="13.5" customHeight="1" x14ac:dyDescent="0.2">
      <c r="D34" s="2"/>
      <c r="E34" s="2"/>
    </row>
    <row r="35" spans="1:5" ht="13.5" customHeight="1" x14ac:dyDescent="0.2">
      <c r="D35" s="2"/>
      <c r="E35" s="2"/>
    </row>
    <row r="36" spans="1:5" ht="13.5" customHeight="1" x14ac:dyDescent="0.2">
      <c r="D36" s="2"/>
      <c r="E36" s="2"/>
    </row>
  </sheetData>
  <mergeCells count="5">
    <mergeCell ref="A18:E18"/>
    <mergeCell ref="A20:B20"/>
    <mergeCell ref="D20:E20"/>
    <mergeCell ref="A30:E30"/>
    <mergeCell ref="A31:E31"/>
  </mergeCells>
  <conditionalFormatting sqref="E23:E28">
    <cfRule type="cellIs" dxfId="9" priority="9" stopIfTrue="1" operator="equal">
      <formula>0</formula>
    </cfRule>
    <cfRule type="cellIs" dxfId="8" priority="10" stopIfTrue="1" operator="equal">
      <formula>0</formula>
    </cfRule>
  </conditionalFormatting>
  <conditionalFormatting sqref="B23:B27">
    <cfRule type="cellIs" dxfId="7" priority="8" stopIfTrue="1" operator="equal">
      <formula>0</formula>
    </cfRule>
  </conditionalFormatting>
  <conditionalFormatting sqref="B22">
    <cfRule type="cellIs" dxfId="6" priority="7" stopIfTrue="1" operator="equal">
      <formula>0</formula>
    </cfRule>
  </conditionalFormatting>
  <conditionalFormatting sqref="E22">
    <cfRule type="cellIs" dxfId="5" priority="5" stopIfTrue="1" operator="equal">
      <formula>0</formula>
    </cfRule>
    <cfRule type="cellIs" dxfId="4" priority="6" stopIfTrue="1" operator="equal">
      <formula>0</formula>
    </cfRule>
  </conditionalFormatting>
  <conditionalFormatting sqref="A22">
    <cfRule type="expression" dxfId="3" priority="3" stopIfTrue="1">
      <formula>"$B$12&lt;42682"</formula>
    </cfRule>
    <cfRule type="expression" dxfId="2" priority="4" stopIfTrue="1">
      <formula>$B$12&lt;42682</formula>
    </cfRule>
  </conditionalFormatting>
  <conditionalFormatting sqref="D22">
    <cfRule type="expression" dxfId="1" priority="1" stopIfTrue="1">
      <formula>"$B$12&lt;42682"</formula>
    </cfRule>
    <cfRule type="expression" dxfId="0" priority="2" stopIfTrue="1">
      <formula>$B$12&lt;42682</formula>
    </cfRule>
  </conditionalFormatting>
  <pageMargins left="0.25" right="0.25" top="0.75" bottom="0.75" header="0.3" footer="0.3"/>
  <pageSetup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0056.75.0020.03</vt:lpstr>
      <vt:lpstr>'0056.75.0020.03'!Print_Area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Lundwall</dc:creator>
  <cp:lastModifiedBy>Klages, Jacob W - DOT</cp:lastModifiedBy>
  <dcterms:created xsi:type="dcterms:W3CDTF">2020-05-29T13:59:49Z</dcterms:created>
  <dcterms:modified xsi:type="dcterms:W3CDTF">2024-01-11T18:24:12Z</dcterms:modified>
</cp:coreProperties>
</file>