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6635" windowHeight="11520" activeTab="1"/>
  </bookViews>
  <sheets>
    <sheet name="CCO and Force Account" sheetId="1" r:id="rId1"/>
    <sheet name="CCO EXAMPLE" sheetId="2" r:id="rId2"/>
  </sheets>
  <definedNames>
    <definedName name="_xlnm.Print_Area" localSheetId="0">'CCO and Force Account'!$A$1:$J$52</definedName>
    <definedName name="_xlnm.Print_Area" localSheetId="1">'CCO EXAMPLE'!$A$1:$G$60</definedName>
  </definedNames>
  <calcPr fullCalcOnLoad="1"/>
</workbook>
</file>

<file path=xl/sharedStrings.xml><?xml version="1.0" encoding="utf-8"?>
<sst xmlns="http://schemas.openxmlformats.org/spreadsheetml/2006/main" count="140" uniqueCount="66">
  <si>
    <t>Equipment</t>
  </si>
  <si>
    <t>A. Labor</t>
  </si>
  <si>
    <t>Total</t>
  </si>
  <si>
    <t>Labor</t>
  </si>
  <si>
    <t>Materials</t>
  </si>
  <si>
    <t>Total Hours</t>
  </si>
  <si>
    <t>Hourly Rate</t>
  </si>
  <si>
    <t>Workers Compensation</t>
  </si>
  <si>
    <t>Fed. Unemployment Comp</t>
  </si>
  <si>
    <t>State Unemployment Comp</t>
  </si>
  <si>
    <t>Social Security Tax</t>
  </si>
  <si>
    <t>A1.  Payroll Additives</t>
  </si>
  <si>
    <t>A2. Fringe Benefits</t>
  </si>
  <si>
    <t>B. Materials</t>
  </si>
  <si>
    <t>C. Equipment</t>
  </si>
  <si>
    <t>A. Per Section 109.4.5.2</t>
  </si>
  <si>
    <t>A. Per Section 109.4.5.3</t>
  </si>
  <si>
    <t>35% of A + A2</t>
  </si>
  <si>
    <t>15% of A1</t>
  </si>
  <si>
    <t>Subtotal</t>
  </si>
  <si>
    <t>Total Labor</t>
  </si>
  <si>
    <t>Total  Weekly Quantity</t>
  </si>
  <si>
    <t>Rate/Unit</t>
  </si>
  <si>
    <t>Total Material</t>
  </si>
  <si>
    <t>Total Weekly Hours</t>
  </si>
  <si>
    <t>Rate/Hour</t>
  </si>
  <si>
    <t>Revenues</t>
  </si>
  <si>
    <t>Markups from below</t>
  </si>
  <si>
    <t>Total Revenues for Property/Liability</t>
  </si>
  <si>
    <t>B. Per Section 109.4.5.4</t>
  </si>
  <si>
    <t>15% of B</t>
  </si>
  <si>
    <t>Public Liability</t>
  </si>
  <si>
    <t>15% of D</t>
  </si>
  <si>
    <t>D. Per Section 109.4.5.3</t>
  </si>
  <si>
    <t>5.5% Sales Tax on B</t>
  </si>
  <si>
    <t>Total Amount Due:</t>
  </si>
  <si>
    <t xml:space="preserve"> </t>
  </si>
  <si>
    <t>Operator</t>
  </si>
  <si>
    <t>From Section 109.4.5 of the Standard Book of Specifications</t>
  </si>
  <si>
    <t>Daily Hours</t>
  </si>
  <si>
    <t>Daily Quantity</t>
  </si>
  <si>
    <t>Area A - Labor</t>
  </si>
  <si>
    <t>Area B - Materials</t>
  </si>
  <si>
    <t>Total Equipment</t>
  </si>
  <si>
    <t>Force Account Only - If Applicable (Correct paperwork filed)</t>
  </si>
  <si>
    <t>Area D - Insurance</t>
  </si>
  <si>
    <t>D. Insurance</t>
  </si>
  <si>
    <t>Total Insurance</t>
  </si>
  <si>
    <t>Area C - Equipment</t>
  </si>
  <si>
    <t>From Section 109.4.5.3 of the Standard Book of Specifications</t>
  </si>
  <si>
    <t>From Section 109.4.5.4 of the Standard Book of Specifications</t>
  </si>
  <si>
    <t>From Section 109.4.5.2 of the Standard Book of Specifications</t>
  </si>
  <si>
    <t>From Section 109.4.5.5 of the Standard Book of Specifications</t>
  </si>
  <si>
    <t>Number</t>
  </si>
  <si>
    <t>Laborer</t>
  </si>
  <si>
    <t>15" Concrete Pipe</t>
  </si>
  <si>
    <t>2X3 Inlet Box</t>
  </si>
  <si>
    <t>Casting</t>
  </si>
  <si>
    <t>Example - A 12 foot - 15" storm sewer line and a 3' deep, 2X3 inlet box has been found to need replacement on a mill and overlay project that has some curb repair and culvert replacements.   The culvert crew is on site and close to the area of need.  The prime contractor submitted a Contract Change Order price of $4000 and agreed to place base and asphalt surface at contract price.  Is this acceptable?</t>
  </si>
  <si>
    <t>CAT 330C excavator</t>
  </si>
  <si>
    <t xml:space="preserve">Answer:  Some incidentals that are not covered above would be availablity of getting storm sewer delivered, sawing of the area to dig through the trench, and if any additional traffic control would be required, but based on the above - the project leader should  ask the contractor for justification of their price,  talk with their project manager, and if needed  go to force account if a price cannot be negotiated. </t>
  </si>
  <si>
    <t xml:space="preserve">Contract Modification Effort </t>
  </si>
  <si>
    <t>Equipment Rates can be obtained from stacy.hangebucher@dot.wi.gov</t>
  </si>
  <si>
    <t>Can Ask contractors for some information or contact suppliers.</t>
  </si>
  <si>
    <t>Can be obtained from Special Provisions.</t>
  </si>
  <si>
    <t>Contract Modification Effort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</si>
</sst>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409]dddd\,\ mmmm\ dd\,\ yyyy"/>
    <numFmt numFmtId="167" formatCode="m/d/yy;@"/>
    <numFmt numFmtId="168" formatCode="_(&quot;$&quot;* #,##0.000_);_(&quot;$&quot;* \(#,##0.000\);_(&quot;$&quot;* &quot;-&quot;???_);_(@_)"/>
    <numFmt numFmtId="169" formatCode="&quot;Yes&quot;;&quot;Yes&quot;;&quot;No&quot;"/>
    <numFmt numFmtId="170" formatCode="&quot;True&quot;;&quot;True&quot;;&quot;False&quot;"/>
    <numFmt numFmtId="171" formatCode="&quot;On&quot;;&quot;On&quot;;&quot;Off&quot;"/>
    <numFmt numFmtId="172" formatCode="[$€-2]\ #,##0.00_);[Red]\([$€-2]\ #,##0.00\)"/>
    <numFmt numFmtId="173" formatCode="###0.00;###0.00"/>
    <numFmt numFmtId="174" formatCode="&quot;$&quot;#,##0"/>
    <numFmt numFmtId="175" formatCode="_(&quot;$&quot;* #,##0.0_);_(&quot;$&quot;* \(#,##0.0\);_(&quot;$&quot;* &quot;-&quot;??_);_(@_)"/>
    <numFmt numFmtId="176" formatCode="_(&quot;$&quot;* #,##0_);_(&quot;$&quot;* \(#,##0\);_(&quot;$&quot;* &quot;-&quot;??_);_(@_)"/>
    <numFmt numFmtId="177" formatCode="&quot;$&quot;#,##0.0"/>
  </numFmts>
  <fonts count="42">
    <font>
      <sz val="10"/>
      <name val="Arial"/>
      <family val="0"/>
    </font>
    <font>
      <u val="single"/>
      <sz val="10"/>
      <color indexed="36"/>
      <name val="Arial"/>
      <family val="0"/>
    </font>
    <font>
      <u val="single"/>
      <sz val="10"/>
      <color indexed="12"/>
      <name val="Arial"/>
      <family val="0"/>
    </font>
    <font>
      <b/>
      <sz val="16"/>
      <name val="Arial"/>
      <family val="2"/>
    </font>
    <font>
      <sz val="11"/>
      <name val="Arial"/>
      <family val="2"/>
    </font>
    <font>
      <b/>
      <sz val="11"/>
      <name val="Arial"/>
      <family val="2"/>
    </font>
    <font>
      <sz val="14"/>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right style="thin"/>
      <top style="thin"/>
      <bottom style="medium"/>
    </border>
    <border>
      <left style="thick"/>
      <right style="thin"/>
      <top style="thin"/>
      <bottom style="thin"/>
    </border>
    <border>
      <left style="thin"/>
      <right style="thick"/>
      <top style="thin"/>
      <bottom style="thin"/>
    </border>
    <border>
      <left style="thin"/>
      <right style="thin"/>
      <top style="thick"/>
      <bottom style="thin"/>
    </border>
    <border>
      <left style="thin"/>
      <right style="thick"/>
      <top style="thick"/>
      <bottom style="thin"/>
    </border>
    <border>
      <left style="thick"/>
      <right style="thin"/>
      <top style="thin"/>
      <bottom style="medium"/>
    </border>
    <border>
      <left style="thin"/>
      <right style="thick"/>
      <top style="thin"/>
      <bottom style="medium"/>
    </border>
    <border>
      <left style="thick"/>
      <right style="thin"/>
      <top style="medium"/>
      <bottom style="thin"/>
    </border>
    <border>
      <left style="thin"/>
      <right style="thick"/>
      <top style="medium"/>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color indexed="63"/>
      </left>
      <right>
        <color indexed="63"/>
      </right>
      <top>
        <color indexed="63"/>
      </top>
      <bottom style="thick"/>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color indexed="63"/>
      </top>
      <bottom style="thick"/>
    </border>
    <border>
      <left>
        <color indexed="63"/>
      </left>
      <right style="thin"/>
      <top style="thick"/>
      <bottom style="thin"/>
    </border>
    <border>
      <left>
        <color indexed="63"/>
      </left>
      <right style="thin"/>
      <top style="thin"/>
      <bottom>
        <color indexed="63"/>
      </bottom>
    </border>
    <border>
      <left style="thin"/>
      <right>
        <color indexed="63"/>
      </right>
      <top style="medium"/>
      <bottom style="thick"/>
    </border>
    <border>
      <left>
        <color indexed="63"/>
      </left>
      <right style="thin"/>
      <top style="medium"/>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5">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5" fillId="0" borderId="10" xfId="0" applyFont="1" applyFill="1" applyBorder="1" applyAlignment="1">
      <alignment horizontal="center"/>
    </xf>
    <xf numFmtId="2" fontId="4" fillId="0" borderId="11" xfId="0" applyNumberFormat="1" applyFont="1" applyFill="1" applyBorder="1" applyAlignment="1">
      <alignment/>
    </xf>
    <xf numFmtId="0" fontId="4" fillId="0" borderId="11" xfId="0" applyFont="1" applyFill="1" applyBorder="1" applyAlignment="1">
      <alignment horizontal="center"/>
    </xf>
    <xf numFmtId="2" fontId="4" fillId="0" borderId="11" xfId="0" applyNumberFormat="1" applyFont="1" applyFill="1" applyBorder="1" applyAlignment="1">
      <alignment horizontal="center"/>
    </xf>
    <xf numFmtId="4" fontId="4" fillId="0" borderId="11" xfId="0" applyNumberFormat="1" applyFont="1" applyFill="1" applyBorder="1" applyAlignment="1">
      <alignment horizontal="center"/>
    </xf>
    <xf numFmtId="0" fontId="4" fillId="0" borderId="11" xfId="0" applyFont="1" applyFill="1" applyBorder="1" applyAlignment="1">
      <alignment horizontal="right"/>
    </xf>
    <xf numFmtId="0" fontId="4" fillId="0" borderId="11" xfId="0" applyFont="1" applyFill="1" applyBorder="1" applyAlignment="1">
      <alignment/>
    </xf>
    <xf numFmtId="10" fontId="4" fillId="0" borderId="11" xfId="0" applyNumberFormat="1" applyFont="1" applyFill="1" applyBorder="1" applyAlignment="1">
      <alignment horizontal="center"/>
    </xf>
    <xf numFmtId="164" fontId="4" fillId="0" borderId="11" xfId="0" applyNumberFormat="1" applyFont="1" applyFill="1" applyBorder="1" applyAlignment="1">
      <alignment horizontal="center"/>
    </xf>
    <xf numFmtId="0" fontId="4" fillId="0" borderId="10" xfId="0" applyFont="1" applyFill="1" applyBorder="1" applyAlignment="1">
      <alignment/>
    </xf>
    <xf numFmtId="0" fontId="4" fillId="0" borderId="10" xfId="0" applyFont="1" applyFill="1" applyBorder="1" applyAlignment="1">
      <alignment horizontal="right"/>
    </xf>
    <xf numFmtId="0" fontId="4" fillId="0" borderId="10" xfId="0" applyFont="1" applyFill="1" applyBorder="1" applyAlignment="1">
      <alignment horizontal="center"/>
    </xf>
    <xf numFmtId="0" fontId="4" fillId="0" borderId="12" xfId="0" applyFont="1" applyFill="1" applyBorder="1" applyAlignment="1">
      <alignment/>
    </xf>
    <xf numFmtId="0" fontId="4" fillId="0" borderId="12" xfId="0" applyFont="1" applyFill="1" applyBorder="1" applyAlignment="1">
      <alignment horizontal="center"/>
    </xf>
    <xf numFmtId="0" fontId="5" fillId="0" borderId="11" xfId="0" applyFont="1" applyFill="1" applyBorder="1" applyAlignment="1">
      <alignment horizontal="right"/>
    </xf>
    <xf numFmtId="0" fontId="4" fillId="0" borderId="13" xfId="0" applyFont="1" applyFill="1" applyBorder="1" applyAlignment="1">
      <alignment/>
    </xf>
    <xf numFmtId="0" fontId="5" fillId="0" borderId="13" xfId="0" applyFont="1" applyFill="1" applyBorder="1" applyAlignment="1">
      <alignment/>
    </xf>
    <xf numFmtId="164" fontId="4" fillId="0" borderId="14" xfId="0" applyNumberFormat="1" applyFont="1" applyFill="1" applyBorder="1" applyAlignment="1">
      <alignment horizontal="center"/>
    </xf>
    <xf numFmtId="44" fontId="4" fillId="0" borderId="14" xfId="0" applyNumberFormat="1" applyFont="1" applyFill="1" applyBorder="1" applyAlignment="1">
      <alignment horizontal="center"/>
    </xf>
    <xf numFmtId="0" fontId="4" fillId="0" borderId="13" xfId="0" applyFont="1" applyFill="1" applyBorder="1" applyAlignment="1">
      <alignment horizontal="left"/>
    </xf>
    <xf numFmtId="164" fontId="5" fillId="0" borderId="15" xfId="0" applyNumberFormat="1"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4" fillId="0" borderId="17" xfId="0" applyFont="1" applyFill="1" applyBorder="1" applyAlignment="1">
      <alignment/>
    </xf>
    <xf numFmtId="0" fontId="5" fillId="0" borderId="12" xfId="0" applyFont="1" applyFill="1" applyBorder="1" applyAlignment="1">
      <alignment horizontal="right"/>
    </xf>
    <xf numFmtId="164" fontId="4" fillId="0" borderId="18" xfId="0" applyNumberFormat="1" applyFont="1" applyFill="1" applyBorder="1" applyAlignment="1">
      <alignment horizontal="center"/>
    </xf>
    <xf numFmtId="0" fontId="5" fillId="0" borderId="19" xfId="0" applyFont="1" applyFill="1" applyBorder="1" applyAlignment="1">
      <alignment horizontal="left"/>
    </xf>
    <xf numFmtId="0" fontId="4" fillId="0" borderId="20" xfId="0" applyFont="1" applyFill="1" applyBorder="1" applyAlignment="1">
      <alignment horizontal="center"/>
    </xf>
    <xf numFmtId="44" fontId="4" fillId="0" borderId="18" xfId="0" applyNumberFormat="1" applyFont="1" applyFill="1" applyBorder="1" applyAlignment="1">
      <alignment horizontal="center"/>
    </xf>
    <xf numFmtId="0" fontId="5" fillId="0" borderId="19" xfId="0" applyFont="1" applyFill="1" applyBorder="1" applyAlignment="1">
      <alignment/>
    </xf>
    <xf numFmtId="164" fontId="5" fillId="0" borderId="10" xfId="0" applyNumberFormat="1" applyFont="1" applyFill="1" applyBorder="1" applyAlignment="1">
      <alignment horizontal="center"/>
    </xf>
    <xf numFmtId="0" fontId="4" fillId="0" borderId="12" xfId="0" applyFont="1" applyBorder="1" applyAlignment="1">
      <alignment/>
    </xf>
    <xf numFmtId="0" fontId="5" fillId="0" borderId="12" xfId="0" applyFont="1" applyFill="1" applyBorder="1" applyAlignment="1">
      <alignment horizontal="center"/>
    </xf>
    <xf numFmtId="164" fontId="4" fillId="0" borderId="20" xfId="0" applyNumberFormat="1" applyFont="1" applyFill="1" applyBorder="1" applyAlignment="1">
      <alignment horizontal="center"/>
    </xf>
    <xf numFmtId="0" fontId="4" fillId="0" borderId="12" xfId="0" applyFont="1" applyFill="1" applyBorder="1" applyAlignment="1">
      <alignment horizontal="right"/>
    </xf>
    <xf numFmtId="0" fontId="6" fillId="0" borderId="21" xfId="0" applyFont="1" applyFill="1" applyBorder="1" applyAlignment="1">
      <alignment/>
    </xf>
    <xf numFmtId="0" fontId="6" fillId="0" borderId="22" xfId="0" applyFont="1" applyFill="1" applyBorder="1" applyAlignment="1">
      <alignment/>
    </xf>
    <xf numFmtId="164" fontId="7" fillId="0" borderId="23" xfId="0" applyNumberFormat="1" applyFont="1" applyFill="1" applyBorder="1" applyAlignment="1">
      <alignmen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5" fillId="0" borderId="24" xfId="0" applyFont="1" applyFill="1" applyBorder="1" applyAlignment="1">
      <alignment/>
    </xf>
    <xf numFmtId="0" fontId="4" fillId="0" borderId="25" xfId="0" applyFont="1" applyFill="1" applyBorder="1" applyAlignment="1">
      <alignment/>
    </xf>
    <xf numFmtId="0" fontId="4" fillId="0" borderId="25" xfId="0" applyFont="1" applyFill="1" applyBorder="1" applyAlignment="1">
      <alignment horizontal="center"/>
    </xf>
    <xf numFmtId="164" fontId="4" fillId="0" borderId="26" xfId="0" applyNumberFormat="1" applyFont="1" applyFill="1" applyBorder="1" applyAlignment="1">
      <alignment horizontal="center"/>
    </xf>
    <xf numFmtId="0" fontId="5" fillId="0" borderId="27" xfId="0" applyFont="1" applyBorder="1" applyAlignment="1">
      <alignment wrapText="1"/>
    </xf>
    <xf numFmtId="0" fontId="5" fillId="0" borderId="28" xfId="0" applyFont="1" applyFill="1" applyBorder="1" applyAlignment="1">
      <alignment/>
    </xf>
    <xf numFmtId="0" fontId="4" fillId="0" borderId="28" xfId="0" applyFont="1" applyFill="1" applyBorder="1" applyAlignment="1">
      <alignment/>
    </xf>
    <xf numFmtId="0" fontId="5" fillId="0" borderId="25" xfId="0" applyFont="1" applyFill="1" applyBorder="1" applyAlignment="1">
      <alignment/>
    </xf>
    <xf numFmtId="0" fontId="4" fillId="0" borderId="29" xfId="0" applyFont="1" applyFill="1" applyBorder="1" applyAlignment="1">
      <alignment/>
    </xf>
    <xf numFmtId="0" fontId="5" fillId="0" borderId="30" xfId="0" applyFont="1" applyFill="1" applyBorder="1" applyAlignment="1">
      <alignment horizontal="left"/>
    </xf>
    <xf numFmtId="0" fontId="5" fillId="0" borderId="30" xfId="0" applyFont="1" applyFill="1" applyBorder="1" applyAlignment="1">
      <alignment/>
    </xf>
    <xf numFmtId="0" fontId="4" fillId="0" borderId="28" xfId="0" applyFont="1" applyFill="1" applyBorder="1" applyAlignment="1">
      <alignment horizontal="left"/>
    </xf>
    <xf numFmtId="0" fontId="6" fillId="0" borderId="31" xfId="0" applyFont="1" applyFill="1" applyBorder="1" applyAlignment="1">
      <alignment/>
    </xf>
    <xf numFmtId="0" fontId="5" fillId="0" borderId="32" xfId="0" applyFont="1" applyFill="1" applyBorder="1" applyAlignment="1">
      <alignment horizontal="center"/>
    </xf>
    <xf numFmtId="0" fontId="4" fillId="0" borderId="33" xfId="0" applyFont="1" applyFill="1" applyBorder="1" applyAlignment="1">
      <alignment/>
    </xf>
    <xf numFmtId="4" fontId="5" fillId="0" borderId="11" xfId="0" applyNumberFormat="1" applyFont="1" applyFill="1" applyBorder="1" applyAlignment="1">
      <alignment horizontal="right"/>
    </xf>
    <xf numFmtId="4" fontId="5" fillId="0" borderId="12" xfId="0" applyNumberFormat="1" applyFont="1" applyFill="1" applyBorder="1" applyAlignment="1">
      <alignment horizontal="right"/>
    </xf>
    <xf numFmtId="4" fontId="5" fillId="0" borderId="10" xfId="0" applyNumberFormat="1" applyFont="1" applyFill="1" applyBorder="1" applyAlignment="1">
      <alignment horizontal="center"/>
    </xf>
    <xf numFmtId="0" fontId="7" fillId="0" borderId="34" xfId="0" applyFont="1" applyFill="1" applyBorder="1" applyAlignment="1">
      <alignment horizontal="right"/>
    </xf>
    <xf numFmtId="0" fontId="0" fillId="0" borderId="35" xfId="0" applyBorder="1" applyAlignment="1">
      <alignment horizontal="right"/>
    </xf>
    <xf numFmtId="0" fontId="5" fillId="0" borderId="0" xfId="0" applyFont="1" applyBorder="1" applyAlignment="1">
      <alignment/>
    </xf>
    <xf numFmtId="0" fontId="0" fillId="0" borderId="0" xfId="0" applyBorder="1" applyAlignment="1">
      <alignment/>
    </xf>
    <xf numFmtId="0" fontId="3" fillId="0" borderId="36"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4" fillId="0" borderId="24" xfId="0" applyFont="1" applyFill="1" applyBorder="1" applyAlignment="1">
      <alignment horizontal="right"/>
    </xf>
    <xf numFmtId="0" fontId="4" fillId="0" borderId="25" xfId="0" applyFont="1" applyFill="1" applyBorder="1" applyAlignment="1">
      <alignment horizontal="right"/>
    </xf>
    <xf numFmtId="0" fontId="4" fillId="0" borderId="28" xfId="0" applyFont="1" applyFill="1" applyBorder="1" applyAlignment="1">
      <alignment horizontal="right"/>
    </xf>
    <xf numFmtId="0" fontId="5" fillId="0" borderId="0" xfId="0" applyFont="1" applyBorder="1" applyAlignment="1">
      <alignment wrapText="1"/>
    </xf>
    <xf numFmtId="0" fontId="4"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zoomScale="75" zoomScaleNormal="75" zoomScalePageLayoutView="0" workbookViewId="0" topLeftCell="A25">
      <selection activeCell="M28" sqref="M28"/>
    </sheetView>
  </sheetViews>
  <sheetFormatPr defaultColWidth="9.140625" defaultRowHeight="12.75"/>
  <cols>
    <col min="1" max="1" width="31.421875" style="0" customWidth="1"/>
    <col min="2" max="2" width="16.7109375" style="0" customWidth="1"/>
    <col min="3" max="4" width="15.421875" style="0" bestFit="1" customWidth="1"/>
    <col min="5" max="5" width="35.421875" style="0" bestFit="1" customWidth="1"/>
    <col min="6" max="6" width="18.421875" style="0" bestFit="1" customWidth="1"/>
    <col min="7" max="7" width="9.421875" style="0" bestFit="1" customWidth="1"/>
    <col min="10" max="10" width="69.8515625" style="42" customWidth="1"/>
  </cols>
  <sheetData>
    <row r="1" spans="1:7" ht="15">
      <c r="A1" s="65" t="s">
        <v>38</v>
      </c>
      <c r="B1" s="65"/>
      <c r="C1" s="66"/>
      <c r="D1" s="66"/>
      <c r="E1" s="66"/>
      <c r="F1" s="66"/>
      <c r="G1" s="66"/>
    </row>
    <row r="2" spans="1:7" ht="45" customHeight="1" thickBot="1">
      <c r="A2" s="49"/>
      <c r="B2" s="49"/>
      <c r="C2" s="49"/>
      <c r="D2" s="49"/>
      <c r="E2" s="49"/>
      <c r="F2" s="49"/>
      <c r="G2" s="49"/>
    </row>
    <row r="3" spans="1:7" ht="45" customHeight="1" thickBot="1" thickTop="1">
      <c r="A3" s="67" t="s">
        <v>61</v>
      </c>
      <c r="B3" s="68"/>
      <c r="C3" s="68"/>
      <c r="D3" s="68"/>
      <c r="E3" s="68"/>
      <c r="F3" s="68"/>
      <c r="G3" s="69"/>
    </row>
    <row r="4" spans="1:9" ht="15.75" thickTop="1">
      <c r="A4" s="20" t="s">
        <v>1</v>
      </c>
      <c r="B4" s="58" t="s">
        <v>53</v>
      </c>
      <c r="C4" s="24" t="s">
        <v>39</v>
      </c>
      <c r="D4" s="24" t="s">
        <v>39</v>
      </c>
      <c r="E4" s="25" t="s">
        <v>5</v>
      </c>
      <c r="F4" s="25" t="s">
        <v>6</v>
      </c>
      <c r="G4" s="26" t="s">
        <v>2</v>
      </c>
      <c r="H4" s="3"/>
      <c r="I4" s="3"/>
    </row>
    <row r="5" spans="1:10" ht="15">
      <c r="A5" s="20"/>
      <c r="B5" s="50"/>
      <c r="C5" s="5"/>
      <c r="D5" s="5"/>
      <c r="E5" s="7">
        <f>SUM(C5:D5)*B5</f>
        <v>0</v>
      </c>
      <c r="F5" s="6"/>
      <c r="G5" s="21">
        <f>E5*F5</f>
        <v>0</v>
      </c>
      <c r="H5" s="3"/>
      <c r="I5" s="3"/>
      <c r="J5" s="44" t="s">
        <v>51</v>
      </c>
    </row>
    <row r="6" spans="1:10" ht="14.25">
      <c r="A6" s="19"/>
      <c r="B6" s="51"/>
      <c r="C6" s="7"/>
      <c r="D6" s="7"/>
      <c r="E6" s="7">
        <f>SUM(C6:D6)*B6</f>
        <v>0</v>
      </c>
      <c r="F6" s="8"/>
      <c r="G6" s="21">
        <f>E6*F6</f>
        <v>0</v>
      </c>
      <c r="H6" s="3"/>
      <c r="I6" s="3"/>
      <c r="J6"/>
    </row>
    <row r="7" spans="1:10" ht="14.25" customHeight="1">
      <c r="A7" s="19"/>
      <c r="B7" s="51"/>
      <c r="C7" s="7"/>
      <c r="D7" s="7"/>
      <c r="E7" s="7">
        <f>SUM(C7:D7)*B7</f>
        <v>0</v>
      </c>
      <c r="F7" s="8"/>
      <c r="G7" s="21">
        <f>E7*F7</f>
        <v>0</v>
      </c>
      <c r="H7" s="3"/>
      <c r="I7" s="3"/>
      <c r="J7"/>
    </row>
    <row r="8" spans="1:10" ht="14.25">
      <c r="A8" s="19"/>
      <c r="B8" s="51"/>
      <c r="C8" s="7"/>
      <c r="D8" s="7"/>
      <c r="E8" s="7">
        <f>SUM(C8:D8)*B8</f>
        <v>0</v>
      </c>
      <c r="F8" s="8"/>
      <c r="G8" s="21">
        <f>E8*F8</f>
        <v>0</v>
      </c>
      <c r="H8" s="3"/>
      <c r="I8" s="3"/>
      <c r="J8"/>
    </row>
    <row r="9" spans="1:10" ht="15">
      <c r="A9" s="19"/>
      <c r="B9" s="51"/>
      <c r="C9" s="7"/>
      <c r="D9" s="7"/>
      <c r="E9" s="7"/>
      <c r="F9" s="18" t="s">
        <v>19</v>
      </c>
      <c r="G9" s="21">
        <f>SUM(G5:G8)</f>
        <v>0</v>
      </c>
      <c r="H9" s="3"/>
      <c r="I9" s="3"/>
      <c r="J9"/>
    </row>
    <row r="10" spans="1:10" ht="15">
      <c r="A10" s="45" t="s">
        <v>11</v>
      </c>
      <c r="B10" s="52"/>
      <c r="C10" s="46"/>
      <c r="D10" s="46"/>
      <c r="E10" s="47"/>
      <c r="F10" s="47"/>
      <c r="G10" s="48" t="s">
        <v>36</v>
      </c>
      <c r="H10" s="3"/>
      <c r="I10" s="3"/>
      <c r="J10"/>
    </row>
    <row r="11" spans="1:9" ht="14.25">
      <c r="A11" s="70" t="s">
        <v>7</v>
      </c>
      <c r="B11" s="71"/>
      <c r="C11" s="71"/>
      <c r="D11" s="72"/>
      <c r="E11" s="11">
        <v>0.1275</v>
      </c>
      <c r="F11" s="12">
        <f>G9</f>
        <v>0</v>
      </c>
      <c r="G11" s="21">
        <f>E11*F11</f>
        <v>0</v>
      </c>
      <c r="H11" s="3"/>
      <c r="I11" s="3"/>
    </row>
    <row r="12" spans="1:10" ht="15">
      <c r="A12" s="70" t="s">
        <v>8</v>
      </c>
      <c r="B12" s="71"/>
      <c r="C12" s="71"/>
      <c r="D12" s="72"/>
      <c r="E12" s="11">
        <v>0.008</v>
      </c>
      <c r="F12" s="12">
        <f>G9</f>
        <v>0</v>
      </c>
      <c r="G12" s="21">
        <f>E12*F12</f>
        <v>0</v>
      </c>
      <c r="H12" s="3"/>
      <c r="I12" s="3"/>
      <c r="J12" s="44" t="s">
        <v>49</v>
      </c>
    </row>
    <row r="13" spans="1:9" ht="14.25">
      <c r="A13" s="70" t="s">
        <v>9</v>
      </c>
      <c r="B13" s="71"/>
      <c r="C13" s="71"/>
      <c r="D13" s="72"/>
      <c r="E13" s="11">
        <v>0.0975</v>
      </c>
      <c r="F13" s="12">
        <f>G9</f>
        <v>0</v>
      </c>
      <c r="G13" s="21">
        <f>E13*F13</f>
        <v>0</v>
      </c>
      <c r="H13" s="3"/>
      <c r="I13" s="3"/>
    </row>
    <row r="14" spans="1:9" ht="14.25">
      <c r="A14" s="70" t="s">
        <v>10</v>
      </c>
      <c r="B14" s="71"/>
      <c r="C14" s="71"/>
      <c r="D14" s="72"/>
      <c r="E14" s="11">
        <v>0.0765</v>
      </c>
      <c r="F14" s="12">
        <f>G9</f>
        <v>0</v>
      </c>
      <c r="G14" s="21">
        <f>E14*F14</f>
        <v>0</v>
      </c>
      <c r="H14" s="3"/>
      <c r="I14" s="3"/>
    </row>
    <row r="15" spans="1:9" ht="15">
      <c r="A15" s="19"/>
      <c r="B15" s="51"/>
      <c r="C15" s="10"/>
      <c r="D15" s="10"/>
      <c r="E15" s="6"/>
      <c r="F15" s="18" t="s">
        <v>19</v>
      </c>
      <c r="G15" s="21">
        <f>SUM(G11:G14)</f>
        <v>0</v>
      </c>
      <c r="H15" s="3"/>
      <c r="I15" s="3"/>
    </row>
    <row r="16" spans="1:9" ht="15">
      <c r="A16" s="45" t="s">
        <v>12</v>
      </c>
      <c r="B16" s="52"/>
      <c r="C16" s="46"/>
      <c r="D16" s="46"/>
      <c r="E16" s="47"/>
      <c r="F16" s="47"/>
      <c r="G16" s="48"/>
      <c r="H16" s="3"/>
      <c r="I16" s="3"/>
    </row>
    <row r="17" spans="1:9" ht="14.25">
      <c r="A17" s="19"/>
      <c r="B17" s="51"/>
      <c r="C17" s="10"/>
      <c r="D17" s="10"/>
      <c r="E17" s="8">
        <f>SUM(E6)</f>
        <v>0</v>
      </c>
      <c r="F17" s="8"/>
      <c r="G17" s="21">
        <f>E17*F17</f>
        <v>0</v>
      </c>
      <c r="H17" s="3"/>
      <c r="I17" s="3"/>
    </row>
    <row r="18" spans="1:9" ht="14.25">
      <c r="A18" s="19"/>
      <c r="B18" s="51"/>
      <c r="C18" s="10"/>
      <c r="D18" s="10"/>
      <c r="E18" s="8">
        <f>E7</f>
        <v>0</v>
      </c>
      <c r="F18" s="8"/>
      <c r="G18" s="21">
        <f>E18*F18</f>
        <v>0</v>
      </c>
      <c r="H18" s="3"/>
      <c r="I18" s="3"/>
    </row>
    <row r="19" spans="1:9" ht="14.25">
      <c r="A19" s="19"/>
      <c r="B19" s="51"/>
      <c r="C19" s="10"/>
      <c r="D19" s="10"/>
      <c r="E19" s="7">
        <f>SUM(E8)</f>
        <v>0</v>
      </c>
      <c r="F19" s="8"/>
      <c r="G19" s="21">
        <f>E19*F19</f>
        <v>0</v>
      </c>
      <c r="H19" s="3"/>
      <c r="I19" s="3"/>
    </row>
    <row r="20" spans="1:9" ht="15">
      <c r="A20" s="19"/>
      <c r="B20" s="51"/>
      <c r="C20" s="10"/>
      <c r="D20" s="10"/>
      <c r="E20" s="7"/>
      <c r="F20" s="60" t="s">
        <v>19</v>
      </c>
      <c r="G20" s="21">
        <f>SUM(G16:G19)</f>
        <v>0</v>
      </c>
      <c r="H20" s="3"/>
      <c r="I20" s="3"/>
    </row>
    <row r="21" spans="1:9" ht="15.75" thickBot="1">
      <c r="A21" s="27"/>
      <c r="B21" s="53"/>
      <c r="C21" s="16"/>
      <c r="D21" s="16"/>
      <c r="E21" s="17"/>
      <c r="F21" s="61" t="s">
        <v>20</v>
      </c>
      <c r="G21" s="29">
        <f>SUM(G9,G15,G20)</f>
        <v>0</v>
      </c>
      <c r="H21" s="3"/>
      <c r="I21" s="3"/>
    </row>
    <row r="22" spans="1:9" ht="15">
      <c r="A22" s="30" t="s">
        <v>13</v>
      </c>
      <c r="B22" s="54"/>
      <c r="C22" s="4" t="s">
        <v>40</v>
      </c>
      <c r="D22" s="4" t="s">
        <v>40</v>
      </c>
      <c r="E22" s="4" t="s">
        <v>21</v>
      </c>
      <c r="F22" s="62" t="s">
        <v>22</v>
      </c>
      <c r="G22" s="31"/>
      <c r="H22" s="3"/>
      <c r="I22" s="3"/>
    </row>
    <row r="23" spans="1:10" ht="15">
      <c r="A23" s="19"/>
      <c r="B23" s="51"/>
      <c r="C23" s="10"/>
      <c r="D23" s="10"/>
      <c r="E23" s="6">
        <f>SUM(B23:D23)</f>
        <v>0</v>
      </c>
      <c r="F23" s="8"/>
      <c r="G23" s="21">
        <f>E23*F23</f>
        <v>0</v>
      </c>
      <c r="H23" s="3"/>
      <c r="I23" s="3"/>
      <c r="J23" s="44" t="s">
        <v>50</v>
      </c>
    </row>
    <row r="24" spans="1:9" ht="14.25">
      <c r="A24" s="19"/>
      <c r="B24" s="51"/>
      <c r="C24" s="10"/>
      <c r="D24" s="10"/>
      <c r="E24" s="6">
        <f>SUM(B24:D24)</f>
        <v>0</v>
      </c>
      <c r="F24" s="8"/>
      <c r="G24" s="21">
        <f>E24*F24</f>
        <v>0</v>
      </c>
      <c r="H24" s="3"/>
      <c r="I24" s="3"/>
    </row>
    <row r="25" spans="1:9" ht="14.25">
      <c r="A25" s="19"/>
      <c r="B25" s="51"/>
      <c r="C25" s="10"/>
      <c r="D25" s="10"/>
      <c r="E25" s="6">
        <f>SUM(B25:D25)</f>
        <v>0</v>
      </c>
      <c r="F25" s="8"/>
      <c r="G25" s="21">
        <f>E25*F25</f>
        <v>0</v>
      </c>
      <c r="H25" s="3"/>
      <c r="I25" s="3"/>
    </row>
    <row r="26" spans="1:9" ht="14.25">
      <c r="A26" s="19"/>
      <c r="B26" s="51"/>
      <c r="C26" s="10"/>
      <c r="D26" s="10"/>
      <c r="E26" s="6">
        <f>SUM(B26:D26)</f>
        <v>0</v>
      </c>
      <c r="F26" s="8"/>
      <c r="G26" s="21">
        <f>E26*F26</f>
        <v>0</v>
      </c>
      <c r="H26" s="3"/>
      <c r="I26" s="3"/>
    </row>
    <row r="27" spans="1:9" ht="15.75" thickBot="1">
      <c r="A27" s="27"/>
      <c r="B27" s="59"/>
      <c r="C27" s="16"/>
      <c r="D27" s="16"/>
      <c r="E27" s="17"/>
      <c r="F27" s="28" t="s">
        <v>23</v>
      </c>
      <c r="G27" s="32">
        <f>SUM(G23:G26)</f>
        <v>0</v>
      </c>
      <c r="H27" s="3"/>
      <c r="I27" s="3"/>
    </row>
    <row r="28" spans="1:9" ht="15">
      <c r="A28" s="33" t="s">
        <v>14</v>
      </c>
      <c r="B28" s="4" t="s">
        <v>53</v>
      </c>
      <c r="C28" s="34" t="s">
        <v>39</v>
      </c>
      <c r="D28" s="34" t="s">
        <v>39</v>
      </c>
      <c r="E28" s="4" t="s">
        <v>24</v>
      </c>
      <c r="F28" s="4" t="s">
        <v>25</v>
      </c>
      <c r="G28" s="31"/>
      <c r="H28" s="3"/>
      <c r="I28" s="3"/>
    </row>
    <row r="29" spans="1:10" ht="15">
      <c r="A29" s="23"/>
      <c r="B29" s="56"/>
      <c r="C29" s="10"/>
      <c r="D29" s="10"/>
      <c r="E29" s="6">
        <f>SUM(B29:D29)</f>
        <v>0</v>
      </c>
      <c r="F29" s="8"/>
      <c r="G29" s="21">
        <f>E29*F29</f>
        <v>0</v>
      </c>
      <c r="H29" s="3"/>
      <c r="I29" s="3"/>
      <c r="J29" s="44" t="s">
        <v>52</v>
      </c>
    </row>
    <row r="30" spans="1:9" ht="14.25">
      <c r="A30" s="23"/>
      <c r="B30" s="56"/>
      <c r="C30" s="10"/>
      <c r="D30" s="10"/>
      <c r="E30" s="6">
        <f>SUM(B30:D30)</f>
        <v>0</v>
      </c>
      <c r="F30" s="8"/>
      <c r="G30" s="21">
        <f>E30*F30</f>
        <v>0</v>
      </c>
      <c r="H30" s="3"/>
      <c r="I30" s="3"/>
    </row>
    <row r="31" spans="1:9" ht="14.25">
      <c r="A31" s="23"/>
      <c r="B31" s="56"/>
      <c r="C31" s="10"/>
      <c r="D31" s="10"/>
      <c r="E31" s="6">
        <f>SUM(B31:D31)</f>
        <v>0</v>
      </c>
      <c r="F31" s="8"/>
      <c r="G31" s="21">
        <f>E31*F31</f>
        <v>0</v>
      </c>
      <c r="H31" s="3"/>
      <c r="I31" s="3"/>
    </row>
    <row r="32" spans="1:9" ht="14.25">
      <c r="A32" s="23"/>
      <c r="B32" s="56"/>
      <c r="C32" s="10"/>
      <c r="D32" s="10"/>
      <c r="E32" s="6">
        <f>SUM(B32:D32)</f>
        <v>0</v>
      </c>
      <c r="F32" s="8"/>
      <c r="G32" s="21">
        <f>E32*F32</f>
        <v>0</v>
      </c>
      <c r="H32" s="3"/>
      <c r="I32" s="3"/>
    </row>
    <row r="33" spans="1:9" ht="15.75" thickBot="1">
      <c r="A33" s="27"/>
      <c r="B33" s="53"/>
      <c r="C33" s="16"/>
      <c r="D33" s="16"/>
      <c r="E33" s="35"/>
      <c r="F33" s="36" t="s">
        <v>43</v>
      </c>
      <c r="G33" s="29">
        <f>SUM(G29:G32)</f>
        <v>0</v>
      </c>
      <c r="H33" s="3"/>
      <c r="I33" s="3"/>
    </row>
    <row r="34" spans="1:10" s="1" customFormat="1" ht="15">
      <c r="A34" s="33" t="s">
        <v>46</v>
      </c>
      <c r="B34" s="55"/>
      <c r="C34" s="13"/>
      <c r="D34" s="13"/>
      <c r="E34" s="14" t="s">
        <v>26</v>
      </c>
      <c r="F34" s="15"/>
      <c r="G34" s="21">
        <f>F34</f>
        <v>0</v>
      </c>
      <c r="H34" s="2"/>
      <c r="I34" s="2"/>
      <c r="J34" s="43"/>
    </row>
    <row r="35" spans="1:10" ht="15">
      <c r="A35" s="19"/>
      <c r="B35" s="51"/>
      <c r="C35" s="10"/>
      <c r="D35" s="10"/>
      <c r="E35" s="9" t="s">
        <v>27</v>
      </c>
      <c r="F35" s="6"/>
      <c r="G35" s="21">
        <f>F35</f>
        <v>0</v>
      </c>
      <c r="H35" s="3"/>
      <c r="I35" s="3"/>
      <c r="J35" s="44" t="s">
        <v>44</v>
      </c>
    </row>
    <row r="36" spans="1:10" ht="15">
      <c r="A36" s="19"/>
      <c r="B36" s="51"/>
      <c r="C36" s="10"/>
      <c r="D36" s="10"/>
      <c r="E36" s="9" t="s">
        <v>28</v>
      </c>
      <c r="F36" s="6"/>
      <c r="G36" s="21">
        <f>F36</f>
        <v>0</v>
      </c>
      <c r="H36" s="3"/>
      <c r="I36" s="3"/>
      <c r="J36" s="44" t="s">
        <v>49</v>
      </c>
    </row>
    <row r="37" spans="1:9" ht="15.75" thickBot="1">
      <c r="A37" s="27"/>
      <c r="B37" s="53"/>
      <c r="C37" s="16"/>
      <c r="D37" s="16"/>
      <c r="E37" s="17"/>
      <c r="F37" s="28" t="s">
        <v>47</v>
      </c>
      <c r="G37" s="29">
        <f>SUM(G33:G36)</f>
        <v>0</v>
      </c>
      <c r="H37" s="3"/>
      <c r="I37" s="3"/>
    </row>
    <row r="38" spans="1:9" ht="15">
      <c r="A38" s="33" t="s">
        <v>41</v>
      </c>
      <c r="B38" s="55"/>
      <c r="C38" s="13"/>
      <c r="D38" s="13"/>
      <c r="E38" s="14" t="s">
        <v>3</v>
      </c>
      <c r="F38" s="14"/>
      <c r="G38" s="37">
        <f>G21</f>
        <v>0</v>
      </c>
      <c r="H38" s="3"/>
      <c r="I38" s="3"/>
    </row>
    <row r="39" spans="1:9" ht="14.25">
      <c r="A39" s="19" t="s">
        <v>15</v>
      </c>
      <c r="B39" s="51"/>
      <c r="C39" s="10"/>
      <c r="D39" s="10"/>
      <c r="E39" s="9" t="s">
        <v>17</v>
      </c>
      <c r="F39" s="9"/>
      <c r="G39" s="21">
        <f>SUM(G9+G20)*35%</f>
        <v>0</v>
      </c>
      <c r="H39" s="3"/>
      <c r="I39" s="3"/>
    </row>
    <row r="40" spans="1:9" ht="14.25">
      <c r="A40" s="19" t="s">
        <v>16</v>
      </c>
      <c r="B40" s="51"/>
      <c r="C40" s="10"/>
      <c r="D40" s="10"/>
      <c r="E40" s="9" t="s">
        <v>18</v>
      </c>
      <c r="F40" s="9"/>
      <c r="G40" s="21">
        <f>G15*15%</f>
        <v>0</v>
      </c>
      <c r="H40" s="3"/>
      <c r="I40" s="3"/>
    </row>
    <row r="41" spans="1:9" ht="15.75" thickBot="1">
      <c r="A41" s="27"/>
      <c r="B41" s="53"/>
      <c r="C41" s="16"/>
      <c r="D41" s="16"/>
      <c r="E41" s="38"/>
      <c r="F41" s="28" t="s">
        <v>19</v>
      </c>
      <c r="G41" s="29">
        <f>SUM(G38:G40)</f>
        <v>0</v>
      </c>
      <c r="H41" s="3"/>
      <c r="I41" s="3"/>
    </row>
    <row r="42" spans="1:9" ht="15">
      <c r="A42" s="33" t="s">
        <v>42</v>
      </c>
      <c r="B42" s="55"/>
      <c r="C42" s="13"/>
      <c r="D42" s="13"/>
      <c r="E42" s="14" t="s">
        <v>4</v>
      </c>
      <c r="F42" s="14"/>
      <c r="G42" s="37">
        <f>G27</f>
        <v>0</v>
      </c>
      <c r="H42" s="3"/>
      <c r="I42" s="3"/>
    </row>
    <row r="43" spans="1:9" ht="14.25">
      <c r="A43" s="19" t="s">
        <v>29</v>
      </c>
      <c r="B43" s="51"/>
      <c r="C43" s="10"/>
      <c r="D43" s="10"/>
      <c r="E43" s="9" t="s">
        <v>30</v>
      </c>
      <c r="F43" s="9"/>
      <c r="G43" s="21">
        <f>0.15*G27</f>
        <v>0</v>
      </c>
      <c r="H43" s="3"/>
      <c r="I43" s="3"/>
    </row>
    <row r="44" spans="1:9" ht="14.25">
      <c r="A44" s="19"/>
      <c r="B44" s="51"/>
      <c r="C44" s="10"/>
      <c r="D44" s="10"/>
      <c r="E44" s="9" t="s">
        <v>34</v>
      </c>
      <c r="F44" s="9"/>
      <c r="G44" s="21">
        <f>0.055*G27</f>
        <v>0</v>
      </c>
      <c r="H44" s="3"/>
      <c r="I44" s="3"/>
    </row>
    <row r="45" spans="1:9" ht="15.75" thickBot="1">
      <c r="A45" s="27"/>
      <c r="B45" s="53"/>
      <c r="C45" s="16"/>
      <c r="D45" s="16"/>
      <c r="E45" s="38"/>
      <c r="F45" s="28" t="s">
        <v>19</v>
      </c>
      <c r="G45" s="29">
        <f>SUM(G42:G44)</f>
        <v>0</v>
      </c>
      <c r="H45" s="3"/>
      <c r="I45" s="3"/>
    </row>
    <row r="46" spans="1:9" ht="15">
      <c r="A46" s="33" t="s">
        <v>48</v>
      </c>
      <c r="B46" s="55"/>
      <c r="C46" s="13"/>
      <c r="D46" s="13"/>
      <c r="E46" s="14" t="s">
        <v>0</v>
      </c>
      <c r="F46" s="14"/>
      <c r="G46" s="37">
        <f>G33</f>
        <v>0</v>
      </c>
      <c r="H46" s="3"/>
      <c r="I46" s="3"/>
    </row>
    <row r="47" spans="1:9" ht="15.75" thickBot="1">
      <c r="A47" s="27"/>
      <c r="B47" s="53"/>
      <c r="C47" s="16"/>
      <c r="D47" s="16"/>
      <c r="E47" s="38"/>
      <c r="F47" s="28" t="s">
        <v>19</v>
      </c>
      <c r="G47" s="29">
        <f>G46</f>
        <v>0</v>
      </c>
      <c r="H47" s="3"/>
      <c r="I47" s="3"/>
    </row>
    <row r="48" spans="1:9" ht="15">
      <c r="A48" s="33" t="s">
        <v>45</v>
      </c>
      <c r="B48" s="55"/>
      <c r="C48" s="13"/>
      <c r="D48" s="13"/>
      <c r="E48" s="14" t="s">
        <v>31</v>
      </c>
      <c r="F48" s="14"/>
      <c r="G48" s="37"/>
      <c r="H48" s="3"/>
      <c r="I48" s="3"/>
    </row>
    <row r="49" spans="1:9" ht="14.25">
      <c r="A49" s="19" t="s">
        <v>33</v>
      </c>
      <c r="B49" s="51"/>
      <c r="C49" s="10"/>
      <c r="D49" s="10"/>
      <c r="E49" s="9" t="s">
        <v>32</v>
      </c>
      <c r="F49" s="9"/>
      <c r="G49" s="21"/>
      <c r="H49" s="3"/>
      <c r="I49" s="3"/>
    </row>
    <row r="50" spans="1:9" ht="15.75" thickBot="1">
      <c r="A50" s="27"/>
      <c r="B50" s="53"/>
      <c r="C50" s="16"/>
      <c r="D50" s="16"/>
      <c r="E50" s="38"/>
      <c r="F50" s="28" t="s">
        <v>19</v>
      </c>
      <c r="G50" s="29"/>
      <c r="H50" s="3"/>
      <c r="I50" s="3"/>
    </row>
    <row r="51" spans="1:9" ht="18.75" thickBot="1">
      <c r="A51" s="39"/>
      <c r="B51" s="57"/>
      <c r="C51" s="40"/>
      <c r="D51" s="40"/>
      <c r="E51" s="63" t="s">
        <v>35</v>
      </c>
      <c r="F51" s="64"/>
      <c r="G51" s="41">
        <f>SUM(G41,G45,G47,G50)</f>
        <v>0</v>
      </c>
      <c r="H51" s="3"/>
      <c r="I51" s="3"/>
    </row>
    <row r="52" spans="1:9" ht="15" thickTop="1">
      <c r="A52" s="3"/>
      <c r="B52" s="3"/>
      <c r="C52" s="3"/>
      <c r="D52" s="3"/>
      <c r="E52" s="3"/>
      <c r="F52" s="3"/>
      <c r="G52" s="3"/>
      <c r="H52" s="3"/>
      <c r="I52" s="3"/>
    </row>
    <row r="53" spans="1:9" ht="14.25">
      <c r="A53" s="3"/>
      <c r="B53" s="3"/>
      <c r="C53" s="3"/>
      <c r="D53" s="3"/>
      <c r="E53" s="3"/>
      <c r="F53" s="3"/>
      <c r="G53" s="3"/>
      <c r="H53" s="3"/>
      <c r="I53" s="3"/>
    </row>
    <row r="54" spans="1:9" ht="14.25">
      <c r="A54" s="3"/>
      <c r="B54" s="3"/>
      <c r="C54" s="3"/>
      <c r="D54" s="3"/>
      <c r="E54" s="3"/>
      <c r="F54" s="3"/>
      <c r="G54" s="3"/>
      <c r="H54" s="3"/>
      <c r="I54" s="3"/>
    </row>
    <row r="55" spans="1:9" ht="14.25">
      <c r="A55" s="3"/>
      <c r="B55" s="3"/>
      <c r="C55" s="3"/>
      <c r="D55" s="3"/>
      <c r="E55" s="3"/>
      <c r="F55" s="3"/>
      <c r="G55" s="3"/>
      <c r="H55" s="3"/>
      <c r="I55" s="3"/>
    </row>
    <row r="56" spans="1:9" ht="14.25">
      <c r="A56" s="3"/>
      <c r="B56" s="3"/>
      <c r="C56" s="3"/>
      <c r="D56" s="3"/>
      <c r="E56" s="3"/>
      <c r="F56" s="3"/>
      <c r="G56" s="3"/>
      <c r="H56" s="3"/>
      <c r="I56" s="3"/>
    </row>
    <row r="57" spans="8:9" ht="14.25">
      <c r="H57" s="3"/>
      <c r="I57" s="3"/>
    </row>
  </sheetData>
  <sheetProtection/>
  <mergeCells count="7">
    <mergeCell ref="E51:F51"/>
    <mergeCell ref="A1:G1"/>
    <mergeCell ref="A3:G3"/>
    <mergeCell ref="A14:D14"/>
    <mergeCell ref="A13:D13"/>
    <mergeCell ref="A12:D12"/>
    <mergeCell ref="A11:D11"/>
  </mergeCells>
  <printOptions horizontalCentered="1" verticalCentered="1"/>
  <pageMargins left="0.25" right="0.25" top="0.26" bottom="0" header="0.5" footer="0.2"/>
  <pageSetup fitToHeight="1" fitToWidth="1" horizontalDpi="600" verticalDpi="600" orientation="landscape" scale="59" r:id="rId1"/>
</worksheet>
</file>

<file path=xl/worksheets/sheet2.xml><?xml version="1.0" encoding="utf-8"?>
<worksheet xmlns="http://schemas.openxmlformats.org/spreadsheetml/2006/main" xmlns:r="http://schemas.openxmlformats.org/officeDocument/2006/relationships">
  <sheetPr>
    <pageSetUpPr fitToPage="1"/>
  </sheetPr>
  <dimension ref="A1:J60"/>
  <sheetViews>
    <sheetView tabSelected="1" zoomScale="75" zoomScaleNormal="75" zoomScalePageLayoutView="0" workbookViewId="0" topLeftCell="A1">
      <selection activeCell="I13" sqref="I13"/>
    </sheetView>
  </sheetViews>
  <sheetFormatPr defaultColWidth="9.140625" defaultRowHeight="12.75"/>
  <cols>
    <col min="1" max="1" width="31.421875" style="0" customWidth="1"/>
    <col min="2" max="2" width="16.7109375" style="0" customWidth="1"/>
    <col min="3" max="4" width="15.421875" style="0" bestFit="1" customWidth="1"/>
    <col min="5" max="5" width="35.421875" style="0" bestFit="1" customWidth="1"/>
    <col min="6" max="6" width="18.421875" style="0" bestFit="1" customWidth="1"/>
    <col min="7" max="7" width="13.8515625" style="0" bestFit="1" customWidth="1"/>
    <col min="10" max="10" width="65.7109375" style="0" bestFit="1" customWidth="1"/>
  </cols>
  <sheetData>
    <row r="1" spans="1:7" ht="15">
      <c r="A1" s="65"/>
      <c r="B1" s="65"/>
      <c r="C1" s="66"/>
      <c r="D1" s="66"/>
      <c r="E1" s="66"/>
      <c r="F1" s="66"/>
      <c r="G1" s="66"/>
    </row>
    <row r="2" spans="1:7" ht="45" customHeight="1">
      <c r="A2" s="73" t="s">
        <v>58</v>
      </c>
      <c r="B2" s="73"/>
      <c r="C2" s="73"/>
      <c r="D2" s="73"/>
      <c r="E2" s="73"/>
      <c r="F2" s="73"/>
      <c r="G2" s="73"/>
    </row>
    <row r="3" spans="1:7" ht="45" customHeight="1" thickBot="1">
      <c r="A3" s="49"/>
      <c r="B3" s="49"/>
      <c r="C3" s="49"/>
      <c r="D3" s="49"/>
      <c r="E3" s="49"/>
      <c r="F3" s="49"/>
      <c r="G3" s="49"/>
    </row>
    <row r="4" spans="1:9" ht="21.75" thickBot="1" thickTop="1">
      <c r="A4" s="67" t="s">
        <v>65</v>
      </c>
      <c r="B4" s="68"/>
      <c r="C4" s="68"/>
      <c r="D4" s="68"/>
      <c r="E4" s="68"/>
      <c r="F4" s="68"/>
      <c r="G4" s="69"/>
      <c r="H4" s="3"/>
      <c r="I4" s="3"/>
    </row>
    <row r="5" spans="1:9" ht="15.75" thickTop="1">
      <c r="A5" s="20" t="s">
        <v>1</v>
      </c>
      <c r="B5" s="58" t="s">
        <v>53</v>
      </c>
      <c r="C5" s="24" t="s">
        <v>39</v>
      </c>
      <c r="D5" s="24" t="s">
        <v>39</v>
      </c>
      <c r="E5" s="25" t="s">
        <v>5</v>
      </c>
      <c r="F5" s="25" t="s">
        <v>6</v>
      </c>
      <c r="G5" s="26" t="s">
        <v>2</v>
      </c>
      <c r="H5" s="3"/>
      <c r="I5" s="3"/>
    </row>
    <row r="6" spans="1:9" ht="15">
      <c r="A6" s="20" t="s">
        <v>37</v>
      </c>
      <c r="B6" s="50">
        <v>1</v>
      </c>
      <c r="C6" s="7">
        <v>4</v>
      </c>
      <c r="D6" s="5"/>
      <c r="E6" s="7">
        <f>SUM(C6:D6)*B6</f>
        <v>4</v>
      </c>
      <c r="F6" s="6">
        <v>36.5</v>
      </c>
      <c r="G6" s="21">
        <f>E6*F6</f>
        <v>146</v>
      </c>
      <c r="H6" s="3"/>
      <c r="I6" s="3"/>
    </row>
    <row r="7" spans="1:9" ht="14.25" customHeight="1">
      <c r="A7" s="19" t="s">
        <v>54</v>
      </c>
      <c r="B7" s="51">
        <v>1</v>
      </c>
      <c r="C7" s="7">
        <v>4</v>
      </c>
      <c r="D7" s="7"/>
      <c r="E7" s="7">
        <f>SUM(C7:D7)*B7</f>
        <v>4</v>
      </c>
      <c r="F7" s="8">
        <v>29</v>
      </c>
      <c r="G7" s="21">
        <f>E7*F7</f>
        <v>116</v>
      </c>
      <c r="H7" s="3"/>
      <c r="I7" s="3"/>
    </row>
    <row r="8" spans="1:10" ht="14.25">
      <c r="A8" s="19" t="s">
        <v>54</v>
      </c>
      <c r="B8" s="51">
        <v>1</v>
      </c>
      <c r="C8" s="7">
        <v>4</v>
      </c>
      <c r="D8" s="7"/>
      <c r="E8" s="7">
        <f>SUM(C8:D8)*B8</f>
        <v>4</v>
      </c>
      <c r="F8" s="8">
        <v>29</v>
      </c>
      <c r="G8" s="21">
        <f>E8*F8</f>
        <v>116</v>
      </c>
      <c r="H8" s="3"/>
      <c r="I8" s="3"/>
      <c r="J8" t="s">
        <v>64</v>
      </c>
    </row>
    <row r="9" spans="1:9" ht="14.25">
      <c r="A9" s="19"/>
      <c r="B9" s="51"/>
      <c r="C9" s="7"/>
      <c r="D9" s="7"/>
      <c r="E9" s="7">
        <f>SUM(C9:D9)*B9</f>
        <v>0</v>
      </c>
      <c r="F9" s="8"/>
      <c r="G9" s="21">
        <f>E9*F9</f>
        <v>0</v>
      </c>
      <c r="H9" s="3"/>
      <c r="I9" s="3"/>
    </row>
    <row r="10" spans="1:9" ht="15">
      <c r="A10" s="19"/>
      <c r="B10" s="51"/>
      <c r="C10" s="7"/>
      <c r="D10" s="7"/>
      <c r="E10" s="7"/>
      <c r="F10" s="18" t="s">
        <v>19</v>
      </c>
      <c r="G10" s="21">
        <f>SUM(G6:G9)</f>
        <v>378</v>
      </c>
      <c r="H10" s="3"/>
      <c r="I10" s="3"/>
    </row>
    <row r="11" spans="1:9" ht="15">
      <c r="A11" s="45" t="s">
        <v>11</v>
      </c>
      <c r="B11" s="52"/>
      <c r="C11" s="46"/>
      <c r="D11" s="46"/>
      <c r="E11" s="47"/>
      <c r="F11" s="47"/>
      <c r="G11" s="48" t="s">
        <v>36</v>
      </c>
      <c r="H11" s="3"/>
      <c r="I11" s="3"/>
    </row>
    <row r="12" spans="1:9" ht="14.25">
      <c r="A12" s="70" t="s">
        <v>7</v>
      </c>
      <c r="B12" s="71"/>
      <c r="C12" s="71"/>
      <c r="D12" s="72"/>
      <c r="E12" s="11">
        <v>0.1275</v>
      </c>
      <c r="F12" s="12">
        <f>G10</f>
        <v>378</v>
      </c>
      <c r="G12" s="21">
        <f>E12*F12</f>
        <v>48.195</v>
      </c>
      <c r="H12" s="3"/>
      <c r="I12" s="3"/>
    </row>
    <row r="13" spans="1:9" ht="14.25">
      <c r="A13" s="70" t="s">
        <v>8</v>
      </c>
      <c r="B13" s="71"/>
      <c r="C13" s="71"/>
      <c r="D13" s="72"/>
      <c r="E13" s="11">
        <v>0.008</v>
      </c>
      <c r="F13" s="12">
        <f>G10</f>
        <v>378</v>
      </c>
      <c r="G13" s="21">
        <f>E13*F13</f>
        <v>3.024</v>
      </c>
      <c r="H13" s="3"/>
      <c r="I13" s="3"/>
    </row>
    <row r="14" spans="1:9" ht="14.25">
      <c r="A14" s="70" t="s">
        <v>9</v>
      </c>
      <c r="B14" s="71"/>
      <c r="C14" s="71"/>
      <c r="D14" s="72"/>
      <c r="E14" s="11">
        <v>0.0975</v>
      </c>
      <c r="F14" s="12">
        <f>G10</f>
        <v>378</v>
      </c>
      <c r="G14" s="21">
        <f>E14*F14</f>
        <v>36.855000000000004</v>
      </c>
      <c r="H14" s="3"/>
      <c r="I14" s="3"/>
    </row>
    <row r="15" spans="1:9" ht="14.25">
      <c r="A15" s="70" t="s">
        <v>10</v>
      </c>
      <c r="B15" s="71"/>
      <c r="C15" s="71"/>
      <c r="D15" s="72"/>
      <c r="E15" s="11">
        <v>0.0765</v>
      </c>
      <c r="F15" s="12">
        <f>G10</f>
        <v>378</v>
      </c>
      <c r="G15" s="21">
        <f>E15*F15</f>
        <v>28.916999999999998</v>
      </c>
      <c r="H15" s="3"/>
      <c r="I15" s="3"/>
    </row>
    <row r="16" spans="1:9" ht="15">
      <c r="A16" s="19"/>
      <c r="B16" s="51"/>
      <c r="C16" s="10"/>
      <c r="D16" s="10"/>
      <c r="E16" s="6"/>
      <c r="F16" s="18" t="s">
        <v>19</v>
      </c>
      <c r="G16" s="21">
        <f>SUM(G12:G15)</f>
        <v>116.99100000000001</v>
      </c>
      <c r="H16" s="3"/>
      <c r="I16" s="3"/>
    </row>
    <row r="17" spans="1:9" ht="15">
      <c r="A17" s="45" t="s">
        <v>12</v>
      </c>
      <c r="B17" s="52"/>
      <c r="C17" s="46"/>
      <c r="D17" s="46"/>
      <c r="E17" s="47"/>
      <c r="F17" s="47"/>
      <c r="G17" s="48"/>
      <c r="H17" s="3"/>
      <c r="I17" s="3"/>
    </row>
    <row r="18" spans="1:9" ht="14.25">
      <c r="A18" s="19" t="s">
        <v>37</v>
      </c>
      <c r="B18" s="51">
        <v>1</v>
      </c>
      <c r="C18" s="10"/>
      <c r="D18" s="10"/>
      <c r="E18" s="8">
        <f>E6</f>
        <v>4</v>
      </c>
      <c r="F18" s="12">
        <v>20</v>
      </c>
      <c r="G18" s="21">
        <f>E18*F18</f>
        <v>80</v>
      </c>
      <c r="H18" s="3"/>
      <c r="I18" s="3"/>
    </row>
    <row r="19" spans="1:9" ht="14.25">
      <c r="A19" s="19" t="s">
        <v>54</v>
      </c>
      <c r="B19" s="51">
        <v>1</v>
      </c>
      <c r="C19" s="10"/>
      <c r="D19" s="10"/>
      <c r="E19" s="8">
        <f>E7</f>
        <v>4</v>
      </c>
      <c r="F19" s="12">
        <v>14.5</v>
      </c>
      <c r="G19" s="21">
        <f>E19*F19</f>
        <v>58</v>
      </c>
      <c r="H19" s="3"/>
      <c r="I19" s="3"/>
    </row>
    <row r="20" spans="1:9" ht="14.25">
      <c r="A20" s="19" t="s">
        <v>54</v>
      </c>
      <c r="B20" s="51">
        <v>1</v>
      </c>
      <c r="C20" s="10"/>
      <c r="D20" s="10"/>
      <c r="E20" s="7">
        <f>E8</f>
        <v>4</v>
      </c>
      <c r="F20" s="12">
        <v>14.5</v>
      </c>
      <c r="G20" s="21">
        <f>E20*F20</f>
        <v>58</v>
      </c>
      <c r="H20" s="3"/>
      <c r="I20" s="3"/>
    </row>
    <row r="21" spans="1:9" ht="15">
      <c r="A21" s="19"/>
      <c r="B21" s="51"/>
      <c r="C21" s="10"/>
      <c r="D21" s="10"/>
      <c r="E21" s="6"/>
      <c r="F21" s="18" t="s">
        <v>19</v>
      </c>
      <c r="G21" s="21">
        <f>SUM(G18:G20)</f>
        <v>196</v>
      </c>
      <c r="H21" s="3"/>
      <c r="I21" s="3"/>
    </row>
    <row r="22" spans="1:9" ht="15.75" thickBot="1">
      <c r="A22" s="27"/>
      <c r="B22" s="53"/>
      <c r="C22" s="16"/>
      <c r="D22" s="16"/>
      <c r="E22" s="17"/>
      <c r="F22" s="28" t="s">
        <v>20</v>
      </c>
      <c r="G22" s="29">
        <f>SUM(G10,G16,G21)</f>
        <v>690.991</v>
      </c>
      <c r="H22" s="3"/>
      <c r="I22" s="3"/>
    </row>
    <row r="23" spans="1:9" ht="15">
      <c r="A23" s="30" t="s">
        <v>13</v>
      </c>
      <c r="B23" s="54"/>
      <c r="C23" s="4" t="s">
        <v>40</v>
      </c>
      <c r="D23" s="4" t="s">
        <v>40</v>
      </c>
      <c r="E23" s="4" t="s">
        <v>21</v>
      </c>
      <c r="F23" s="4" t="s">
        <v>22</v>
      </c>
      <c r="G23" s="31"/>
      <c r="H23" s="3"/>
      <c r="I23" s="3"/>
    </row>
    <row r="24" spans="1:9" ht="14.25">
      <c r="A24" s="19" t="s">
        <v>55</v>
      </c>
      <c r="B24" s="51"/>
      <c r="C24" s="10">
        <v>12</v>
      </c>
      <c r="D24" s="10"/>
      <c r="E24" s="6">
        <f>SUM(B24:D24)</f>
        <v>12</v>
      </c>
      <c r="F24" s="12">
        <v>20</v>
      </c>
      <c r="G24" s="22">
        <f>E24*F24</f>
        <v>240</v>
      </c>
      <c r="H24" s="3"/>
      <c r="I24" s="3"/>
    </row>
    <row r="25" spans="1:10" ht="14.25">
      <c r="A25" s="19" t="s">
        <v>56</v>
      </c>
      <c r="B25" s="51"/>
      <c r="C25" s="10">
        <v>1</v>
      </c>
      <c r="D25" s="10"/>
      <c r="E25" s="6">
        <f>SUM(B25:D25)</f>
        <v>1</v>
      </c>
      <c r="F25" s="12">
        <f>120+90*3</f>
        <v>390</v>
      </c>
      <c r="G25" s="22">
        <f>E25*F25</f>
        <v>390</v>
      </c>
      <c r="H25" s="3"/>
      <c r="I25" s="3"/>
      <c r="J25" t="s">
        <v>63</v>
      </c>
    </row>
    <row r="26" spans="1:9" ht="14.25">
      <c r="A26" s="19" t="s">
        <v>57</v>
      </c>
      <c r="B26" s="51"/>
      <c r="C26" s="10">
        <v>1</v>
      </c>
      <c r="D26" s="10"/>
      <c r="E26" s="6">
        <f>SUM(B26:D26)</f>
        <v>1</v>
      </c>
      <c r="F26" s="12">
        <v>100</v>
      </c>
      <c r="G26" s="22">
        <f>E26*F26</f>
        <v>100</v>
      </c>
      <c r="H26" s="3"/>
      <c r="I26" s="3"/>
    </row>
    <row r="27" spans="1:9" ht="14.25">
      <c r="A27" s="19"/>
      <c r="B27" s="51"/>
      <c r="C27" s="10"/>
      <c r="D27" s="10"/>
      <c r="E27" s="6">
        <f>SUM(B27:D27)</f>
        <v>0</v>
      </c>
      <c r="F27" s="12"/>
      <c r="G27" s="22">
        <v>0</v>
      </c>
      <c r="H27" s="3"/>
      <c r="I27" s="3"/>
    </row>
    <row r="28" spans="1:9" ht="15.75" thickBot="1">
      <c r="A28" s="27"/>
      <c r="B28" s="59"/>
      <c r="C28" s="16"/>
      <c r="D28" s="16"/>
      <c r="E28" s="17"/>
      <c r="F28" s="28" t="s">
        <v>23</v>
      </c>
      <c r="G28" s="32">
        <f>SUM(G24:G27)</f>
        <v>730</v>
      </c>
      <c r="H28" s="3"/>
      <c r="I28" s="3"/>
    </row>
    <row r="29" spans="1:9" ht="15">
      <c r="A29" s="33" t="s">
        <v>14</v>
      </c>
      <c r="B29" s="4" t="s">
        <v>53</v>
      </c>
      <c r="C29" s="34" t="s">
        <v>39</v>
      </c>
      <c r="D29" s="34" t="s">
        <v>39</v>
      </c>
      <c r="E29" s="4" t="s">
        <v>24</v>
      </c>
      <c r="F29" s="4" t="s">
        <v>25</v>
      </c>
      <c r="G29" s="31"/>
      <c r="H29" s="3"/>
      <c r="I29" s="3"/>
    </row>
    <row r="30" spans="1:9" ht="14.25">
      <c r="A30" s="23" t="s">
        <v>59</v>
      </c>
      <c r="B30" s="56">
        <v>1</v>
      </c>
      <c r="C30" s="10">
        <v>4</v>
      </c>
      <c r="D30" s="10"/>
      <c r="E30" s="7">
        <f>SUM(C30:D30)*B30</f>
        <v>4</v>
      </c>
      <c r="F30" s="8">
        <v>145</v>
      </c>
      <c r="G30" s="21">
        <f>E30*F30</f>
        <v>580</v>
      </c>
      <c r="H30" s="3"/>
      <c r="I30" s="3"/>
    </row>
    <row r="31" spans="1:10" ht="14.25">
      <c r="A31" s="23"/>
      <c r="B31" s="56"/>
      <c r="C31" s="10"/>
      <c r="D31" s="10"/>
      <c r="E31" s="7">
        <f>SUM(C31:D31)*B31</f>
        <v>0</v>
      </c>
      <c r="F31" s="8"/>
      <c r="G31" s="21">
        <f>E31*F31</f>
        <v>0</v>
      </c>
      <c r="H31" s="3"/>
      <c r="I31" s="3"/>
      <c r="J31" t="s">
        <v>62</v>
      </c>
    </row>
    <row r="32" spans="1:9" ht="14.25">
      <c r="A32" s="23"/>
      <c r="B32" s="56"/>
      <c r="C32" s="10"/>
      <c r="D32" s="10"/>
      <c r="E32" s="7">
        <f>SUM(C32:D32)*B32</f>
        <v>0</v>
      </c>
      <c r="F32" s="8"/>
      <c r="G32" s="21">
        <f>E32*F32</f>
        <v>0</v>
      </c>
      <c r="H32" s="3"/>
      <c r="I32" s="3"/>
    </row>
    <row r="33" spans="1:9" ht="14.25">
      <c r="A33" s="23"/>
      <c r="B33" s="56"/>
      <c r="C33" s="10"/>
      <c r="D33" s="10"/>
      <c r="E33" s="7">
        <f>SUM(C33:D33)*B33</f>
        <v>0</v>
      </c>
      <c r="F33" s="8"/>
      <c r="G33" s="21">
        <f>E33*F33</f>
        <v>0</v>
      </c>
      <c r="H33" s="3"/>
      <c r="I33" s="3"/>
    </row>
    <row r="34" spans="1:9" s="1" customFormat="1" ht="15.75" thickBot="1">
      <c r="A34" s="27"/>
      <c r="B34" s="53"/>
      <c r="C34" s="16"/>
      <c r="D34" s="16"/>
      <c r="E34" s="35"/>
      <c r="F34" s="36" t="s">
        <v>43</v>
      </c>
      <c r="G34" s="29">
        <f>SUM(G30:G33)</f>
        <v>580</v>
      </c>
      <c r="H34" s="2"/>
      <c r="I34" s="2"/>
    </row>
    <row r="35" spans="1:9" ht="15">
      <c r="A35" s="33" t="s">
        <v>46</v>
      </c>
      <c r="B35" s="55"/>
      <c r="C35" s="13"/>
      <c r="D35" s="13"/>
      <c r="E35" s="14" t="s">
        <v>26</v>
      </c>
      <c r="F35" s="15"/>
      <c r="G35" s="37"/>
      <c r="H35" s="3"/>
      <c r="I35" s="3"/>
    </row>
    <row r="36" spans="1:9" ht="14.25">
      <c r="A36" s="19"/>
      <c r="B36" s="51"/>
      <c r="C36" s="10"/>
      <c r="D36" s="10"/>
      <c r="E36" s="9" t="s">
        <v>27</v>
      </c>
      <c r="F36" s="6"/>
      <c r="G36" s="21"/>
      <c r="H36" s="3"/>
      <c r="I36" s="3"/>
    </row>
    <row r="37" spans="1:9" ht="14.25">
      <c r="A37" s="19"/>
      <c r="B37" s="51"/>
      <c r="C37" s="10"/>
      <c r="D37" s="10"/>
      <c r="E37" s="9" t="s">
        <v>28</v>
      </c>
      <c r="F37" s="6"/>
      <c r="G37" s="21"/>
      <c r="H37" s="3"/>
      <c r="I37" s="3"/>
    </row>
    <row r="38" spans="1:9" ht="15.75" thickBot="1">
      <c r="A38" s="27"/>
      <c r="B38" s="53"/>
      <c r="C38" s="16"/>
      <c r="D38" s="16"/>
      <c r="E38" s="17"/>
      <c r="F38" s="28" t="s">
        <v>47</v>
      </c>
      <c r="G38" s="29"/>
      <c r="H38" s="3"/>
      <c r="I38" s="3"/>
    </row>
    <row r="39" spans="1:9" ht="15">
      <c r="A39" s="33" t="s">
        <v>41</v>
      </c>
      <c r="B39" s="55"/>
      <c r="C39" s="13"/>
      <c r="D39" s="13"/>
      <c r="E39" s="14" t="s">
        <v>3</v>
      </c>
      <c r="F39" s="14"/>
      <c r="G39" s="37">
        <f>G22</f>
        <v>690.991</v>
      </c>
      <c r="H39" s="3"/>
      <c r="I39" s="3"/>
    </row>
    <row r="40" spans="1:9" ht="14.25">
      <c r="A40" s="19" t="s">
        <v>15</v>
      </c>
      <c r="B40" s="51"/>
      <c r="C40" s="10"/>
      <c r="D40" s="10"/>
      <c r="E40" s="9" t="s">
        <v>17</v>
      </c>
      <c r="F40" s="9"/>
      <c r="G40" s="21">
        <f>SUM(G10+G21)*35%</f>
        <v>200.89999999999998</v>
      </c>
      <c r="H40" s="3"/>
      <c r="I40" s="3"/>
    </row>
    <row r="41" spans="1:9" ht="14.25">
      <c r="A41" s="19" t="s">
        <v>16</v>
      </c>
      <c r="B41" s="51"/>
      <c r="C41" s="10"/>
      <c r="D41" s="10"/>
      <c r="E41" s="9" t="s">
        <v>18</v>
      </c>
      <c r="F41" s="9"/>
      <c r="G41" s="21">
        <f>G16*15%</f>
        <v>17.548650000000002</v>
      </c>
      <c r="H41" s="3"/>
      <c r="I41" s="3"/>
    </row>
    <row r="42" spans="1:9" ht="15.75" thickBot="1">
      <c r="A42" s="27"/>
      <c r="B42" s="53"/>
      <c r="C42" s="16"/>
      <c r="D42" s="16"/>
      <c r="E42" s="38"/>
      <c r="F42" s="28" t="s">
        <v>19</v>
      </c>
      <c r="G42" s="29">
        <f>SUM(G39:G41)</f>
        <v>909.4396499999999</v>
      </c>
      <c r="H42" s="3"/>
      <c r="I42" s="3"/>
    </row>
    <row r="43" spans="1:9" ht="15">
      <c r="A43" s="33" t="s">
        <v>42</v>
      </c>
      <c r="B43" s="55"/>
      <c r="C43" s="13"/>
      <c r="D43" s="13"/>
      <c r="E43" s="14" t="s">
        <v>4</v>
      </c>
      <c r="F43" s="14"/>
      <c r="G43" s="37">
        <f>G28</f>
        <v>730</v>
      </c>
      <c r="H43" s="3"/>
      <c r="I43" s="3"/>
    </row>
    <row r="44" spans="1:9" ht="14.25">
      <c r="A44" s="19" t="s">
        <v>29</v>
      </c>
      <c r="B44" s="51"/>
      <c r="C44" s="10"/>
      <c r="D44" s="10"/>
      <c r="E44" s="9" t="s">
        <v>30</v>
      </c>
      <c r="F44" s="9"/>
      <c r="G44" s="21">
        <f>0.15*G28</f>
        <v>109.5</v>
      </c>
      <c r="H44" s="3"/>
      <c r="I44" s="3"/>
    </row>
    <row r="45" spans="1:9" ht="14.25">
      <c r="A45" s="19"/>
      <c r="B45" s="51"/>
      <c r="C45" s="10"/>
      <c r="D45" s="10"/>
      <c r="E45" s="9" t="s">
        <v>34</v>
      </c>
      <c r="F45" s="9"/>
      <c r="G45" s="21">
        <f>0.055*G28</f>
        <v>40.15</v>
      </c>
      <c r="H45" s="3"/>
      <c r="I45" s="3"/>
    </row>
    <row r="46" spans="1:9" ht="15.75" thickBot="1">
      <c r="A46" s="27"/>
      <c r="B46" s="53"/>
      <c r="C46" s="16"/>
      <c r="D46" s="16"/>
      <c r="E46" s="38"/>
      <c r="F46" s="28" t="s">
        <v>19</v>
      </c>
      <c r="G46" s="29">
        <f>SUM(G43:G45)</f>
        <v>879.65</v>
      </c>
      <c r="H46" s="3"/>
      <c r="I46" s="3"/>
    </row>
    <row r="47" spans="1:9" ht="15">
      <c r="A47" s="33" t="s">
        <v>48</v>
      </c>
      <c r="B47" s="55"/>
      <c r="C47" s="13"/>
      <c r="D47" s="13"/>
      <c r="E47" s="14" t="s">
        <v>0</v>
      </c>
      <c r="F47" s="14"/>
      <c r="G47" s="37">
        <f>G34</f>
        <v>580</v>
      </c>
      <c r="H47" s="3"/>
      <c r="I47" s="3"/>
    </row>
    <row r="48" spans="1:9" ht="15.75" thickBot="1">
      <c r="A48" s="27"/>
      <c r="B48" s="53"/>
      <c r="C48" s="16"/>
      <c r="D48" s="16"/>
      <c r="E48" s="38"/>
      <c r="F48" s="28" t="s">
        <v>19</v>
      </c>
      <c r="G48" s="29">
        <f>G47</f>
        <v>580</v>
      </c>
      <c r="H48" s="3"/>
      <c r="I48" s="3"/>
    </row>
    <row r="49" spans="1:9" ht="15">
      <c r="A49" s="33" t="s">
        <v>45</v>
      </c>
      <c r="B49" s="55"/>
      <c r="C49" s="13"/>
      <c r="D49" s="13"/>
      <c r="E49" s="14" t="s">
        <v>31</v>
      </c>
      <c r="F49" s="14"/>
      <c r="G49" s="37"/>
      <c r="H49" s="3"/>
      <c r="I49" s="3"/>
    </row>
    <row r="50" spans="1:9" ht="14.25">
      <c r="A50" s="19" t="s">
        <v>33</v>
      </c>
      <c r="B50" s="51"/>
      <c r="C50" s="10"/>
      <c r="D50" s="10"/>
      <c r="E50" s="9" t="s">
        <v>32</v>
      </c>
      <c r="F50" s="9"/>
      <c r="G50" s="21"/>
      <c r="H50" s="3"/>
      <c r="I50" s="3"/>
    </row>
    <row r="51" spans="1:9" ht="15.75" thickBot="1">
      <c r="A51" s="27"/>
      <c r="B51" s="53"/>
      <c r="C51" s="16"/>
      <c r="D51" s="16"/>
      <c r="E51" s="38"/>
      <c r="F51" s="28" t="s">
        <v>19</v>
      </c>
      <c r="G51" s="29"/>
      <c r="H51" s="3"/>
      <c r="I51" s="3"/>
    </row>
    <row r="52" spans="1:9" ht="18.75" thickBot="1">
      <c r="A52" s="39"/>
      <c r="B52" s="57"/>
      <c r="C52" s="40"/>
      <c r="D52" s="40"/>
      <c r="E52" s="63" t="s">
        <v>35</v>
      </c>
      <c r="F52" s="64"/>
      <c r="G52" s="41">
        <f>SUM(G42,G46,G48,G51)</f>
        <v>2369.08965</v>
      </c>
      <c r="H52" s="3"/>
      <c r="I52" s="3"/>
    </row>
    <row r="53" spans="1:9" ht="13.5" thickTop="1">
      <c r="A53" s="3"/>
      <c r="B53" s="3"/>
      <c r="C53" s="3"/>
      <c r="D53" s="3"/>
      <c r="E53" s="3"/>
      <c r="F53" s="3"/>
      <c r="G53" s="3"/>
      <c r="H53" s="3"/>
      <c r="I53" s="3"/>
    </row>
    <row r="54" spans="1:9" ht="12.75">
      <c r="A54" s="3"/>
      <c r="B54" s="3"/>
      <c r="C54" s="3"/>
      <c r="D54" s="3"/>
      <c r="E54" s="3"/>
      <c r="F54" s="3"/>
      <c r="G54" s="3"/>
      <c r="H54" s="3"/>
      <c r="I54" s="3"/>
    </row>
    <row r="55" spans="1:9" ht="12.75">
      <c r="A55" s="3"/>
      <c r="B55" s="3"/>
      <c r="C55" s="3"/>
      <c r="D55" s="3"/>
      <c r="E55" s="3"/>
      <c r="F55" s="3"/>
      <c r="G55" s="3"/>
      <c r="H55" s="3"/>
      <c r="I55" s="3"/>
    </row>
    <row r="56" spans="1:9" ht="12.75">
      <c r="A56" s="3"/>
      <c r="B56" s="3"/>
      <c r="C56" s="3"/>
      <c r="D56" s="3"/>
      <c r="E56" s="3"/>
      <c r="F56" s="3"/>
      <c r="G56" s="3"/>
      <c r="H56" s="3"/>
      <c r="I56" s="3"/>
    </row>
    <row r="57" spans="1:9" ht="12.75">
      <c r="A57" s="3"/>
      <c r="B57" s="3"/>
      <c r="C57" s="3"/>
      <c r="D57" s="3"/>
      <c r="E57" s="3"/>
      <c r="F57" s="3"/>
      <c r="G57" s="3"/>
      <c r="H57" s="3"/>
      <c r="I57" s="3"/>
    </row>
    <row r="58" spans="1:7" ht="12.75">
      <c r="A58" s="74" t="s">
        <v>60</v>
      </c>
      <c r="B58" s="74"/>
      <c r="C58" s="74"/>
      <c r="D58" s="74"/>
      <c r="E58" s="74"/>
      <c r="F58" s="74"/>
      <c r="G58" s="74"/>
    </row>
    <row r="59" spans="1:7" ht="12.75">
      <c r="A59" s="74"/>
      <c r="B59" s="74"/>
      <c r="C59" s="74"/>
      <c r="D59" s="74"/>
      <c r="E59" s="74"/>
      <c r="F59" s="74"/>
      <c r="G59" s="74"/>
    </row>
    <row r="60" spans="1:7" ht="22.5" customHeight="1">
      <c r="A60" s="74"/>
      <c r="B60" s="74"/>
      <c r="C60" s="74"/>
      <c r="D60" s="74"/>
      <c r="E60" s="74"/>
      <c r="F60" s="74"/>
      <c r="G60" s="74"/>
    </row>
  </sheetData>
  <sheetProtection/>
  <mergeCells count="9">
    <mergeCell ref="A15:D15"/>
    <mergeCell ref="E52:F52"/>
    <mergeCell ref="A58:G60"/>
    <mergeCell ref="A1:G1"/>
    <mergeCell ref="A2:G2"/>
    <mergeCell ref="A4:G4"/>
    <mergeCell ref="A12:D12"/>
    <mergeCell ref="A13:D13"/>
    <mergeCell ref="A14:D14"/>
  </mergeCells>
  <printOptions/>
  <pageMargins left="0.75" right="0.75" top="0.51" bottom="0.14" header="0.5" footer="0.2"/>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S&amp;N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Guenther</dc:creator>
  <cp:keywords/>
  <dc:description/>
  <cp:lastModifiedBy>dots5h</cp:lastModifiedBy>
  <cp:lastPrinted>2014-02-04T19:07:51Z</cp:lastPrinted>
  <dcterms:created xsi:type="dcterms:W3CDTF">2008-07-22T14:19:34Z</dcterms:created>
  <dcterms:modified xsi:type="dcterms:W3CDTF">2016-02-04T20:22:53Z</dcterms:modified>
  <cp:category/>
  <cp:version/>
  <cp:contentType/>
  <cp:contentStatus/>
</cp:coreProperties>
</file>